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Users\tkngu\AppData\Local\Temp\claude\C--GoogleDrive-XBT-local-shouldibuildai\e2648a76-b81a-4b7f-8aa5-af9178ca0aa6\scratchpad\"/>
    </mc:Choice>
  </mc:AlternateContent>
  <xr:revisionPtr revIDLastSave="0" documentId="13_ncr:1_{A161C3F7-47B9-4444-9875-6E8E45ACE68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RACKER" sheetId="1" r:id="rId1"/>
    <sheet name="START HERE" sheetId="2" r:id="rId2"/>
    <sheet name="DASHBOARD" sheetId="3" r:id="rId3"/>
    <sheet name="My vendors" sheetId="4" r:id="rId4"/>
  </sheets>
  <definedNames>
    <definedName name="_xlnm._FilterDatabase" localSheetId="0" hidden="1">TRACKER!$A$6:$J$206</definedName>
    <definedName name="_xlnm.Print_Area" localSheetId="3">'My vendors'!$A$1:$B$17</definedName>
    <definedName name="_xlnm.Print_Area" localSheetId="1">'START HERE'!$A$1:$B$57</definedName>
    <definedName name="_xlnm.Print_Area" localSheetId="0">TRACKER!$A$1:$N$14</definedName>
    <definedName name="_xlnm.Print_Titles" localSheetId="0">TRACKER!$6:$6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16" i="3" l="1"/>
  <c r="N16" i="3" s="1"/>
  <c r="M15" i="3"/>
  <c r="N15" i="3" s="1"/>
  <c r="M14" i="3"/>
  <c r="N14" i="3" s="1"/>
  <c r="M13" i="3"/>
  <c r="N13" i="3" s="1"/>
  <c r="M12" i="3"/>
  <c r="N12" i="3" s="1"/>
  <c r="M11" i="3"/>
  <c r="N11" i="3" s="1"/>
  <c r="M10" i="3"/>
  <c r="N10" i="3" s="1"/>
  <c r="M9" i="3"/>
  <c r="N9" i="3" s="1"/>
  <c r="M8" i="3"/>
  <c r="N8" i="3" s="1"/>
  <c r="Q7" i="3"/>
  <c r="P7" i="3"/>
  <c r="M7" i="3"/>
  <c r="N7" i="3" s="1"/>
  <c r="Q6" i="3"/>
  <c r="P6" i="3"/>
  <c r="M6" i="3"/>
  <c r="N6" i="3" s="1"/>
  <c r="Q5" i="3"/>
  <c r="P5" i="3"/>
  <c r="M5" i="3"/>
  <c r="N5" i="3" s="1"/>
  <c r="Q4" i="3"/>
  <c r="P4" i="3"/>
  <c r="M4" i="3"/>
  <c r="N4" i="3" s="1"/>
  <c r="F4" i="3"/>
  <c r="B4" i="3"/>
  <c r="Q3" i="3"/>
  <c r="P3" i="3"/>
  <c r="M3" i="3"/>
  <c r="N3" i="3" s="1"/>
  <c r="Q2" i="3"/>
  <c r="P2" i="3"/>
  <c r="M2" i="3"/>
  <c r="N2" i="3" s="1"/>
  <c r="H206" i="1"/>
  <c r="H205" i="1"/>
  <c r="H204" i="1"/>
  <c r="H203" i="1"/>
  <c r="H202" i="1"/>
  <c r="H201" i="1"/>
  <c r="H200" i="1"/>
  <c r="H199" i="1"/>
  <c r="H198" i="1"/>
  <c r="H197" i="1"/>
  <c r="H196" i="1"/>
  <c r="H195" i="1"/>
  <c r="H194" i="1"/>
  <c r="H193" i="1"/>
  <c r="H192" i="1"/>
  <c r="H191" i="1"/>
  <c r="H190" i="1"/>
  <c r="H189" i="1"/>
  <c r="H188" i="1"/>
  <c r="H187" i="1"/>
  <c r="H186" i="1"/>
  <c r="H185" i="1"/>
  <c r="H184" i="1"/>
  <c r="H183" i="1"/>
  <c r="H182" i="1"/>
  <c r="H181" i="1"/>
  <c r="H180" i="1"/>
  <c r="H179" i="1"/>
  <c r="H178" i="1"/>
  <c r="H177" i="1"/>
  <c r="H176" i="1"/>
  <c r="H175" i="1"/>
  <c r="H174" i="1"/>
  <c r="H173" i="1"/>
  <c r="H172" i="1"/>
  <c r="H171" i="1"/>
  <c r="H170" i="1"/>
  <c r="H169" i="1"/>
  <c r="H168" i="1"/>
  <c r="H167" i="1"/>
  <c r="H166" i="1"/>
  <c r="H165" i="1"/>
  <c r="H164" i="1"/>
  <c r="H163" i="1"/>
  <c r="H162" i="1"/>
  <c r="H161" i="1"/>
  <c r="H160" i="1"/>
  <c r="H159" i="1"/>
  <c r="H158" i="1"/>
  <c r="H157" i="1"/>
  <c r="H156" i="1"/>
  <c r="H155" i="1"/>
  <c r="H154" i="1"/>
  <c r="H153" i="1"/>
  <c r="H152" i="1"/>
  <c r="H151" i="1"/>
  <c r="H150" i="1"/>
  <c r="H149" i="1"/>
  <c r="H148" i="1"/>
  <c r="H147" i="1"/>
  <c r="H146" i="1"/>
  <c r="H145" i="1"/>
  <c r="H144" i="1"/>
  <c r="H143" i="1"/>
  <c r="H142" i="1"/>
  <c r="H141" i="1"/>
  <c r="H140" i="1"/>
  <c r="H139" i="1"/>
  <c r="H138" i="1"/>
  <c r="H137" i="1"/>
  <c r="H136" i="1"/>
  <c r="H135" i="1"/>
  <c r="H134" i="1"/>
  <c r="H133" i="1"/>
  <c r="H132" i="1"/>
  <c r="H131" i="1"/>
  <c r="H130" i="1"/>
  <c r="H129" i="1"/>
  <c r="H128" i="1"/>
  <c r="H127" i="1"/>
  <c r="H126" i="1"/>
  <c r="H125" i="1"/>
  <c r="H124" i="1"/>
  <c r="H123" i="1"/>
  <c r="H122" i="1"/>
  <c r="H121" i="1"/>
  <c r="H120" i="1"/>
  <c r="H119" i="1"/>
  <c r="H118" i="1"/>
  <c r="H117" i="1"/>
  <c r="H116" i="1"/>
  <c r="H115" i="1"/>
  <c r="H114" i="1"/>
  <c r="H113" i="1"/>
  <c r="H112" i="1"/>
  <c r="H111" i="1"/>
  <c r="H110" i="1"/>
  <c r="H109" i="1"/>
  <c r="H108" i="1"/>
  <c r="H107" i="1"/>
  <c r="H106" i="1"/>
  <c r="H105" i="1"/>
  <c r="H104" i="1"/>
  <c r="H103" i="1"/>
  <c r="H102" i="1"/>
  <c r="H101" i="1"/>
  <c r="H100" i="1"/>
  <c r="H99" i="1"/>
  <c r="H98" i="1"/>
  <c r="H97" i="1"/>
  <c r="H96" i="1"/>
  <c r="H95" i="1"/>
  <c r="H94" i="1"/>
  <c r="H93" i="1"/>
  <c r="H92" i="1"/>
  <c r="H91" i="1"/>
  <c r="H90" i="1"/>
  <c r="H89" i="1"/>
  <c r="H88" i="1"/>
  <c r="H87" i="1"/>
  <c r="H86" i="1"/>
  <c r="H85" i="1"/>
  <c r="H84" i="1"/>
  <c r="H83" i="1"/>
  <c r="H82" i="1"/>
  <c r="H81" i="1"/>
  <c r="H80" i="1"/>
  <c r="H79" i="1"/>
  <c r="H78" i="1"/>
  <c r="H77" i="1"/>
  <c r="H76" i="1"/>
  <c r="H75" i="1"/>
  <c r="H74" i="1"/>
  <c r="H73" i="1"/>
  <c r="H72" i="1"/>
  <c r="H71" i="1"/>
  <c r="H70" i="1"/>
  <c r="H69" i="1"/>
  <c r="H68" i="1"/>
  <c r="H67" i="1"/>
  <c r="H66" i="1"/>
  <c r="H65" i="1"/>
  <c r="H64" i="1"/>
  <c r="H63" i="1"/>
  <c r="H62" i="1"/>
  <c r="H61" i="1"/>
  <c r="H60" i="1"/>
  <c r="H59" i="1"/>
  <c r="H58" i="1"/>
  <c r="H57" i="1"/>
  <c r="H56" i="1"/>
  <c r="H55" i="1"/>
  <c r="H54" i="1"/>
  <c r="H53" i="1"/>
  <c r="H52" i="1"/>
  <c r="H51" i="1"/>
  <c r="H50" i="1"/>
  <c r="H49" i="1"/>
  <c r="H48" i="1"/>
  <c r="H47" i="1"/>
  <c r="H46" i="1"/>
  <c r="H45" i="1"/>
  <c r="H44" i="1"/>
  <c r="H43" i="1"/>
  <c r="H42" i="1"/>
  <c r="H41" i="1"/>
  <c r="H40" i="1"/>
  <c r="H39" i="1"/>
  <c r="H38" i="1"/>
  <c r="H37" i="1"/>
  <c r="H36" i="1"/>
  <c r="H35" i="1"/>
  <c r="H34" i="1"/>
  <c r="H33" i="1"/>
  <c r="H32" i="1"/>
  <c r="H31" i="1"/>
  <c r="H30" i="1"/>
  <c r="H29" i="1"/>
  <c r="H28" i="1"/>
  <c r="H27" i="1"/>
  <c r="H26" i="1"/>
  <c r="H25" i="1"/>
  <c r="H24" i="1"/>
  <c r="H23" i="1"/>
  <c r="H22" i="1"/>
  <c r="H21" i="1"/>
  <c r="H20" i="1"/>
  <c r="H19" i="1"/>
  <c r="H18" i="1"/>
  <c r="H17" i="1"/>
  <c r="H16" i="1"/>
  <c r="H15" i="1"/>
  <c r="H14" i="1"/>
  <c r="H13" i="1"/>
  <c r="H12" i="1"/>
  <c r="H11" i="1"/>
  <c r="H10" i="1"/>
  <c r="H9" i="1"/>
  <c r="H8" i="1"/>
  <c r="H7" i="1"/>
  <c r="D4" i="1"/>
  <c r="A4" i="1"/>
  <c r="F4" i="1" l="1"/>
</calcChain>
</file>

<file path=xl/sharedStrings.xml><?xml version="1.0" encoding="utf-8"?>
<sst xmlns="http://schemas.openxmlformats.org/spreadsheetml/2006/main" count="133" uniqueCount="96">
  <si>
    <t>PARTS CREDIT TRACKER</t>
  </si>
  <si>
    <t>Wondering what AI could actually do for your shop? Get a free, honest read at shouldibuildai.com</t>
  </si>
  <si>
    <t>TOTAL CREDIT OWED TO YOU</t>
  </si>
  <si>
    <t>OPEN CREDITS</t>
  </si>
  <si>
    <t>OLDEST OPEN CREDIT</t>
  </si>
  <si>
    <t>Log every credit the day it happens.
Type in the next empty row. 200 rows are ready.
Mark CREDITED only when it lands on your statement.</t>
  </si>
  <si>
    <t>Date opened</t>
  </si>
  <si>
    <t>Vendor</t>
  </si>
  <si>
    <t>Invoice #</t>
  </si>
  <si>
    <t>Part</t>
  </si>
  <si>
    <t>Reason</t>
  </si>
  <si>
    <t>Amount owed</t>
  </si>
  <si>
    <t>Status</t>
  </si>
  <si>
    <t>Days outstanding</t>
  </si>
  <si>
    <t>Date credited</t>
  </si>
  <si>
    <t>Notes</t>
  </si>
  <si>
    <t>O'Reilly Auto Parts</t>
  </si>
  <si>
    <t>84512</t>
  </si>
  <si>
    <t>Alternator - 2016 F-150</t>
  </si>
  <si>
    <t>Core charge</t>
  </si>
  <si>
    <t>OPEN</t>
  </si>
  <si>
    <t>EXAMPLE - old core dropped at the counter, ask for Mike</t>
  </si>
  <si>
    <t>AutoZone</t>
  </si>
  <si>
    <t>48213</t>
  </si>
  <si>
    <t>Front brake pads - 2019 Camry</t>
  </si>
  <si>
    <t>Part return</t>
  </si>
  <si>
    <t>EXAMPLE - counter promised the credit on the next statement</t>
  </si>
  <si>
    <t>NAPA</t>
  </si>
  <si>
    <t>77140</t>
  </si>
  <si>
    <t>Radiator hose</t>
  </si>
  <si>
    <t>Part not delivered</t>
  </si>
  <si>
    <t>EXAMPLE - billed on the invoice, never came in the box</t>
  </si>
  <si>
    <t>WorldPac</t>
  </si>
  <si>
    <t>10388</t>
  </si>
  <si>
    <t>Water pump - wrong side</t>
  </si>
  <si>
    <t>Wrong or damaged part</t>
  </si>
  <si>
    <t>CREDITED</t>
  </si>
  <si>
    <t>EXAMPLE - credit appeared on the August statement</t>
  </si>
  <si>
    <t>PARTS CREDIT TRACKER  ·  START HERE</t>
  </si>
  <si>
    <t>What this tracker is for</t>
  </si>
  <si>
    <t>•</t>
  </si>
  <si>
    <t>Each row is one credit a vendor owes you. It stays listed until the money is back.</t>
  </si>
  <si>
    <t>Covers part returns, core charges, undelivered parts, wrong or damaged parts, warranty.</t>
  </si>
  <si>
    <t>Unclaimed credits are a common way a shop loses money. This keeps them all visible.</t>
  </si>
  <si>
    <t>When to log a credit, takes about 20 seconds</t>
  </si>
  <si>
    <t>The moment you hand a part back to the driver or return it to the counter.</t>
  </si>
  <si>
    <t>The moment you pay a core charge. That deposit returns when the old unit goes in.</t>
  </si>
  <si>
    <t>The moment a part is billed but missing from the box, or arrives wrong or damaged.</t>
  </si>
  <si>
    <t>The moment you send a part in under warranty.</t>
  </si>
  <si>
    <t>How to add a new credit</t>
  </si>
  <si>
    <t>Type in the first empty row. All 200 rows are ready, so you never insert a row.</t>
  </si>
  <si>
    <t>Days outstanding fills in by itself the moment you enter the date.</t>
  </si>
  <si>
    <t>To remove an entry, select that row's cells and press Delete. The row clears itself.</t>
  </si>
  <si>
    <t>If you ever fill all 200 rows, copy the last row down as far as you need.</t>
  </si>
  <si>
    <t>The two statuses, and why there are only two</t>
  </si>
  <si>
    <t>OPEN means the credit has not posted yet. A promise from the counter is still OPEN.</t>
  </si>
  <si>
    <t>CREDITED means the credit posted to your statement. Only change it then.</t>
  </si>
  <si>
    <t>What the row colors mean</t>
  </si>
  <si>
    <t>Yellow is an open credit that is still recent.</t>
  </si>
  <si>
    <t>Red is an open credit over 14 days old. Raise these on your next order.</t>
  </si>
  <si>
    <t>Green is a credit that posted. Nothing left to do.</t>
  </si>
  <si>
    <t>The three totals across the top</t>
  </si>
  <si>
    <t>TOTAL CREDIT OWED TO YOU adds up every credit that has not posted yet.</t>
  </si>
  <si>
    <t>OPEN CREDITS is how many are still unresolved.</t>
  </si>
  <si>
    <t>OLDEST OPEN CREDIT is the age of the longest one. Chase that one first.</t>
  </si>
  <si>
    <t>Why the Invoice # column matters</t>
  </si>
  <si>
    <t>It is the first thing a vendor asks for when you call about a credit.</t>
  </si>
  <si>
    <t>Record it once here and never dig through paperwork for it again.</t>
  </si>
  <si>
    <t>The DASHBOARD tab</t>
  </si>
  <si>
    <t>Both charts build themselves from what you enter. Nothing to fill in.</t>
  </si>
  <si>
    <t>Open credit by vendor shows which supplier holds the most of your money.</t>
  </si>
  <si>
    <t>Credit recovered by month shows what this tracker has recovered for you.</t>
  </si>
  <si>
    <t>Average days to credit shows how long vendors normally take to pay you back.</t>
  </si>
  <si>
    <t>The habit that makes this work</t>
  </si>
  <si>
    <t>Before you call a parts vendor, look at the red rows and raise every one.</t>
  </si>
  <si>
    <t>That is the entire system.</t>
  </si>
  <si>
    <t>Before you start</t>
  </si>
  <si>
    <t>The first four rows on TRACKER are examples. Delete them and enter your own.</t>
  </si>
  <si>
    <t>Open the My vendors tab and replace the samples with your real suppliers.</t>
  </si>
  <si>
    <t>Formulas and headings are locked so nothing gets overwritten by accident.</t>
  </si>
  <si>
    <t>Every cell you need to type in is open.</t>
  </si>
  <si>
    <t>DASHBOARD</t>
  </si>
  <si>
    <t>TOTAL CREDIT RECOVERED</t>
  </si>
  <si>
    <t>AVERAGE DAYS TO CREDIT</t>
  </si>
  <si>
    <t>Both charts update automatically from the TRACKER tab. Nothing to enter here.</t>
  </si>
  <si>
    <t>MY VENDORS</t>
  </si>
  <si>
    <t>Your parts suppliers</t>
  </si>
  <si>
    <t>Replace these with the suppliers you actually buy from.</t>
  </si>
  <si>
    <t>These names fill the Vendor list on the TRACKER tab</t>
  </si>
  <si>
    <t>and the Open credit by vendor chart on the DASHBOARD tab.</t>
  </si>
  <si>
    <t>Advance Auto Parts</t>
  </si>
  <si>
    <t>There are 15 slots. Leave any you do not need blank.</t>
  </si>
  <si>
    <t>LKQ</t>
  </si>
  <si>
    <t>A vendor you type straight into the TRACKER still works,</t>
  </si>
  <si>
    <t>Dealer (OEM parts)</t>
  </si>
  <si>
    <t>but only suppliers listed here appear on the chart.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</si>
</sst>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\$#,##0.00"/>
    <numFmt numFmtId="165" formatCode="0\ &quot;DAYS&quot;"/>
    <numFmt numFmtId="166" formatCode="mm/dd/yy"/>
  </numFmts>
  <fonts count="15" x14ac:knownFonts="1">
    <font>
      <sz val="11"/>
      <color theme="1"/>
      <name val="Calibri"/>
      <family val="2"/>
      <scheme val="minor"/>
    </font>
    <font>
      <b/>
      <sz val="16"/>
      <color rgb="FF16202C"/>
      <name val="Arial"/>
    </font>
    <font>
      <u/>
      <sz val="9.5"/>
      <color rgb="FF0A5FCC"/>
      <name val="Arial"/>
    </font>
    <font>
      <b/>
      <sz val="10"/>
      <color rgb="FF313D4A"/>
      <name val="Arial"/>
    </font>
    <font>
      <b/>
      <sz val="18"/>
      <color rgb="FFB02318"/>
      <name val="Arial"/>
    </font>
    <font>
      <b/>
      <sz val="18"/>
      <color rgb="FF16202C"/>
      <name val="Arial"/>
    </font>
    <font>
      <b/>
      <sz val="18"/>
      <color rgb="FF9A5B00"/>
      <name val="Arial"/>
    </font>
    <font>
      <sz val="10"/>
      <color rgb="FF313D4A"/>
      <name val="Arial"/>
    </font>
    <font>
      <b/>
      <sz val="11"/>
      <color rgb="FF16202C"/>
      <name val="Arial"/>
    </font>
    <font>
      <sz val="11"/>
      <color rgb="FF16202C"/>
      <name val="Arial"/>
    </font>
    <font>
      <b/>
      <sz val="12"/>
      <color rgb="FF16202C"/>
      <name val="Arial"/>
    </font>
    <font>
      <sz val="11"/>
      <color rgb="FF313D4A"/>
      <name val="Arial"/>
    </font>
    <font>
      <u/>
      <sz val="10.5"/>
      <color rgb="FF0A5FCC"/>
      <name val="Arial"/>
    </font>
    <font>
      <b/>
      <sz val="18"/>
      <color rgb="FF15703A"/>
      <name val="Arial"/>
    </font>
    <font>
      <sz val="10.5"/>
      <color rgb="FF313D4A"/>
      <name val="Arial"/>
    </font>
  </fonts>
  <fills count="7">
    <fill>
      <patternFill patternType="none"/>
    </fill>
    <fill>
      <patternFill patternType="gray125"/>
    </fill>
    <fill>
      <patternFill patternType="solid">
        <fgColor rgb="FFFDECEC"/>
      </patternFill>
    </fill>
    <fill>
      <patternFill patternType="solid">
        <fgColor rgb="FFEAF2FD"/>
      </patternFill>
    </fill>
    <fill>
      <patternFill patternType="solid">
        <fgColor rgb="FFFDF3E0"/>
      </patternFill>
    </fill>
    <fill>
      <patternFill patternType="solid">
        <fgColor rgb="FFFFFFFF"/>
      </patternFill>
    </fill>
    <fill>
      <patternFill patternType="solid">
        <fgColor rgb="FFE4F4EA"/>
      </patternFill>
    </fill>
  </fills>
  <borders count="10">
    <border>
      <left/>
      <right/>
      <top/>
      <bottom/>
      <diagonal/>
    </border>
    <border>
      <left/>
      <right/>
      <top/>
      <bottom style="medium">
        <color rgb="FF0A5FCC"/>
      </bottom>
      <diagonal/>
    </border>
    <border>
      <left/>
      <right/>
      <top/>
      <bottom style="thin">
        <color rgb="FFC9D2DE"/>
      </bottom>
      <diagonal/>
    </border>
    <border>
      <left style="thin">
        <color rgb="FFC9D2DE"/>
      </left>
      <right style="thin">
        <color rgb="FFC9D2DE"/>
      </right>
      <top style="thin">
        <color rgb="FFC9D2DE"/>
      </top>
      <bottom/>
      <diagonal/>
    </border>
    <border>
      <left/>
      <right/>
      <top style="thin">
        <color rgb="FFC9D2DE"/>
      </top>
      <bottom/>
      <diagonal/>
    </border>
    <border>
      <left/>
      <right style="thin">
        <color rgb="FFC9D2DE"/>
      </right>
      <top style="thin">
        <color rgb="FFC9D2DE"/>
      </top>
      <bottom/>
      <diagonal/>
    </border>
    <border>
      <left style="thin">
        <color rgb="FFC9D2DE"/>
      </left>
      <right style="thin">
        <color rgb="FFC9D2DE"/>
      </right>
      <top/>
      <bottom style="thin">
        <color rgb="FFC9D2DE"/>
      </bottom>
      <diagonal/>
    </border>
    <border>
      <left/>
      <right/>
      <top/>
      <bottom style="thin">
        <color rgb="FFC9D2DE"/>
      </bottom>
      <diagonal/>
    </border>
    <border>
      <left/>
      <right style="thin">
        <color rgb="FFC9D2DE"/>
      </right>
      <top/>
      <bottom style="thin">
        <color rgb="FFC9D2DE"/>
      </bottom>
      <diagonal/>
    </border>
    <border>
      <left/>
      <right/>
      <top/>
      <bottom style="thin">
        <color rgb="FFE3E6EB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8" fillId="5" borderId="1" xfId="0" applyFont="1" applyFill="1" applyBorder="1" applyAlignment="1">
      <alignment horizontal="center" vertical="center" wrapText="1"/>
    </xf>
    <xf numFmtId="166" fontId="9" fillId="0" borderId="9" xfId="0" applyNumberFormat="1" applyFont="1" applyBorder="1" applyAlignment="1" applyProtection="1">
      <alignment horizontal="center" vertical="center"/>
      <protection locked="0"/>
    </xf>
    <xf numFmtId="0" fontId="9" fillId="0" borderId="9" xfId="0" applyFont="1" applyBorder="1" applyAlignment="1" applyProtection="1">
      <alignment horizontal="left" vertical="center" indent="1"/>
      <protection locked="0"/>
    </xf>
    <xf numFmtId="0" fontId="9" fillId="0" borderId="9" xfId="0" applyFont="1" applyBorder="1" applyAlignment="1" applyProtection="1">
      <alignment horizontal="center" vertical="center"/>
      <protection locked="0"/>
    </xf>
    <xf numFmtId="0" fontId="9" fillId="0" borderId="9" xfId="0" applyFont="1" applyBorder="1" applyAlignment="1" applyProtection="1">
      <alignment horizontal="left" vertical="center" wrapText="1" indent="1"/>
      <protection locked="0"/>
    </xf>
    <xf numFmtId="164" fontId="9" fillId="0" borderId="9" xfId="0" applyNumberFormat="1" applyFont="1" applyBorder="1" applyAlignment="1" applyProtection="1">
      <alignment horizontal="right" vertical="center" indent="1"/>
      <protection locked="0"/>
    </xf>
    <xf numFmtId="1" fontId="9" fillId="0" borderId="9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0" fillId="0" borderId="2" xfId="0" applyFont="1" applyBorder="1" applyAlignment="1">
      <alignment vertical="center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vertical="center" wrapText="1"/>
    </xf>
    <xf numFmtId="0" fontId="12" fillId="0" borderId="0" xfId="0" applyFont="1"/>
    <xf numFmtId="0" fontId="14" fillId="0" borderId="0" xfId="0" applyFont="1" applyAlignment="1">
      <alignment vertical="center" indent="1"/>
    </xf>
    <xf numFmtId="0" fontId="8" fillId="0" borderId="0" xfId="0" applyFont="1" applyAlignment="1">
      <alignment vertical="center" indent="1"/>
    </xf>
    <xf numFmtId="0" fontId="9" fillId="5" borderId="9" xfId="0" applyFont="1" applyFill="1" applyBorder="1" applyAlignment="1" applyProtection="1">
      <alignment vertical="center" indent="1"/>
      <protection locked="0"/>
    </xf>
    <xf numFmtId="0" fontId="7" fillId="0" borderId="0" xfId="0" applyFont="1" applyAlignment="1">
      <alignment vertical="center" wrapText="1" indent="1"/>
    </xf>
    <xf numFmtId="0" fontId="0" fillId="0" borderId="0" xfId="0"/>
    <xf numFmtId="0" fontId="1" fillId="0" borderId="1" xfId="0" applyFont="1" applyBorder="1" applyAlignment="1">
      <alignment vertical="center" indent="1"/>
    </xf>
    <xf numFmtId="0" fontId="0" fillId="0" borderId="1" xfId="0" applyBorder="1"/>
    <xf numFmtId="165" fontId="6" fillId="4" borderId="6" xfId="0" applyNumberFormat="1" applyFont="1" applyFill="1" applyBorder="1" applyAlignment="1">
      <alignment horizontal="center" vertical="center"/>
    </xf>
    <xf numFmtId="0" fontId="0" fillId="0" borderId="7" xfId="0" applyBorder="1"/>
    <xf numFmtId="0" fontId="0" fillId="0" borderId="8" xfId="0" applyBorder="1"/>
    <xf numFmtId="0" fontId="3" fillId="2" borderId="3" xfId="0" applyFont="1" applyFill="1" applyBorder="1" applyAlignment="1">
      <alignment horizontal="center" vertical="center"/>
    </xf>
    <xf numFmtId="0" fontId="0" fillId="0" borderId="4" xfId="0" applyBorder="1"/>
    <xf numFmtId="0" fontId="0" fillId="0" borderId="5" xfId="0" applyBorder="1"/>
    <xf numFmtId="1" fontId="5" fillId="3" borderId="6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right" vertical="center" wrapText="1" indent="1"/>
    </xf>
    <xf numFmtId="0" fontId="3" fillId="4" borderId="3" xfId="0" applyFont="1" applyFill="1" applyBorder="1" applyAlignment="1">
      <alignment horizontal="center" vertical="center"/>
    </xf>
    <xf numFmtId="164" fontId="4" fillId="2" borderId="6" xfId="0" applyNumberFormat="1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6" borderId="3" xfId="0" applyFont="1" applyFill="1" applyBorder="1" applyAlignment="1">
      <alignment horizontal="center" vertical="center"/>
    </xf>
    <xf numFmtId="164" fontId="13" fillId="6" borderId="6" xfId="0" applyNumberFormat="1" applyFont="1" applyFill="1" applyBorder="1" applyAlignment="1">
      <alignment horizontal="center" vertical="center"/>
    </xf>
    <xf numFmtId="0" fontId="14" fillId="0" borderId="0" xfId="0" applyFont="1" applyAlignment="1">
      <alignment vertical="center" indent="1"/>
    </xf>
    <xf numFmtId="165" fontId="5" fillId="3" borderId="6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3">
    <dxf>
      <fill>
        <patternFill>
          <bgColor rgb="FFFCF3D6"/>
        </patternFill>
      </fill>
    </dxf>
    <dxf>
      <fill>
        <patternFill>
          <bgColor rgb="FFFADCDA"/>
        </patternFill>
      </fill>
    </dxf>
    <dxf>
      <fill>
        <patternFill>
          <bgColor rgb="FFDCF2E3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3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/>
                <a:ea typeface="Arial"/>
                <a:cs typeface="Arial"/>
              </a:defRPr>
            </a:pPr>
            <a:r>
              <a:rPr lang="en-US"/>
              <a:t>Open credit by vendor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3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/>
              <a:ea typeface="Arial"/>
              <a:cs typeface="Arial"/>
            </a:defRPr>
          </a:pPr>
          <a:endParaRPr lang="en-US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C0392B"/>
            </a:solidFill>
            <a:ln>
              <a:noFill/>
            </a:ln>
            <a:effectLst/>
          </c:spPr>
          <c:invertIfNegative val="0"/>
          <c:dLbls>
            <c:numFmt formatCode="&quot;$&quot;#,##0;\-&quot;$&quot;#,##0;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DASHBOARD!$M$2:$M$16</c:f>
              <c:strCache>
                <c:ptCount val="7"/>
                <c:pt idx="0">
                  <c:v>O'Reilly Auto Parts</c:v>
                </c:pt>
                <c:pt idx="1">
                  <c:v>AutoZone</c:v>
                </c:pt>
                <c:pt idx="2">
                  <c:v>NAPA</c:v>
                </c:pt>
                <c:pt idx="3">
                  <c:v>Advance Auto Parts</c:v>
                </c:pt>
                <c:pt idx="4">
                  <c:v>WorldPac</c:v>
                </c:pt>
                <c:pt idx="5">
                  <c:v>LKQ</c:v>
                </c:pt>
                <c:pt idx="6">
                  <c:v>Dealer (OEM parts)</c:v>
                </c:pt>
              </c:strCache>
            </c:strRef>
          </c:cat>
          <c:val>
            <c:numRef>
              <c:f>DASHBOARD!$N$2:$N$16</c:f>
              <c:numCache>
                <c:formatCode>General</c:formatCode>
                <c:ptCount val="15"/>
                <c:pt idx="0">
                  <c:v>45</c:v>
                </c:pt>
                <c:pt idx="1">
                  <c:v>62.5</c:v>
                </c:pt>
                <c:pt idx="2">
                  <c:v>28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570-44BF-869D-EEF102579C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16770496"/>
        <c:axId val="16337968"/>
      </c:barChart>
      <c:catAx>
        <c:axId val="1677049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6337968"/>
        <c:crosses val="autoZero"/>
        <c:auto val="1"/>
        <c:lblAlgn val="ctr"/>
        <c:lblOffset val="100"/>
        <c:noMultiLvlLbl val="0"/>
      </c:catAx>
      <c:valAx>
        <c:axId val="1633796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6770496"/>
        <c:crosses val="autoZero"/>
        <c:crossBetween val="between"/>
      </c:valAx>
      <c:spPr>
        <a:noFill/>
        <a:ln>
          <a:noFill/>
        </a:ln>
        <a:effectLst/>
      </c:spPr>
    </c:plotArea>
    <c:plotVisOnly val="0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>
          <a:latin typeface="Arial"/>
          <a:ea typeface="Arial"/>
          <a:cs typeface="Arial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3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/>
                <a:ea typeface="Arial"/>
                <a:cs typeface="Arial"/>
              </a:defRPr>
            </a:pPr>
            <a:r>
              <a:rPr lang="en-US"/>
              <a:t>Credit recovered by month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3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/>
              <a:ea typeface="Arial"/>
              <a:cs typeface="Arial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15703A"/>
            </a:solidFill>
            <a:ln>
              <a:noFill/>
            </a:ln>
            <a:effectLst/>
          </c:spPr>
          <c:invertIfNegative val="0"/>
          <c:dLbls>
            <c:numFmt formatCode="&quot;$&quot;#,##0;\-&quot;$&quot;#,##0;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DASHBOARD!$P$2:$P$7</c:f>
              <c:strCache>
                <c:ptCount val="6"/>
                <c:pt idx="0">
                  <c:v>Mar 26</c:v>
                </c:pt>
                <c:pt idx="1">
                  <c:v>Apr 26</c:v>
                </c:pt>
                <c:pt idx="2">
                  <c:v>May 26</c:v>
                </c:pt>
                <c:pt idx="3">
                  <c:v>Jun 26</c:v>
                </c:pt>
                <c:pt idx="4">
                  <c:v>Jul 26</c:v>
                </c:pt>
                <c:pt idx="5">
                  <c:v>Aug 26</c:v>
                </c:pt>
              </c:strCache>
            </c:strRef>
          </c:cat>
          <c:val>
            <c:numRef>
              <c:f>DASHBOARD!$Q$2:$Q$7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A02-403C-84B5-59AEB82D8C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6775600"/>
        <c:axId val="16355728"/>
      </c:barChart>
      <c:catAx>
        <c:axId val="167756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6355728"/>
        <c:crosses val="autoZero"/>
        <c:auto val="1"/>
        <c:lblAlgn val="ctr"/>
        <c:lblOffset val="100"/>
        <c:noMultiLvlLbl val="0"/>
      </c:catAx>
      <c:valAx>
        <c:axId val="16355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6775600"/>
        <c:crosses val="autoZero"/>
        <c:crossBetween val="between"/>
      </c:valAx>
      <c:spPr>
        <a:noFill/>
        <a:ln>
          <a:noFill/>
        </a:ln>
        <a:effectLst/>
      </c:spPr>
    </c:plotArea>
    <c:plotVisOnly val="0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>
          <a:latin typeface="Arial"/>
          <a:ea typeface="Arial"/>
          <a:cs typeface="Arial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0</xdr:colOff>
      <xdr:row>0</xdr:row>
      <xdr:rowOff>0</xdr:rowOff>
    </xdr:from>
    <xdr:ext cx="1428750" cy="381000"/>
    <xdr:pic>
      <xdr:nvPicPr>
        <xdr:cNvPr id="2" name="Imag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55</xdr:row>
      <xdr:rowOff>0</xdr:rowOff>
    </xdr:from>
    <xdr:ext cx="1571625" cy="419100"/>
    <xdr:pic>
      <xdr:nvPicPr>
        <xdr:cNvPr id="2" name="Image 1" descr="Picture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7</xdr:row>
      <xdr:rowOff>0</xdr:rowOff>
    </xdr:from>
    <xdr:to>
      <xdr:col>7</xdr:col>
      <xdr:colOff>139700</xdr:colOff>
      <xdr:row>24</xdr:row>
      <xdr:rowOff>63500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163747D3-9E37-6DD2-E0B2-236F0693360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0</xdr:colOff>
      <xdr:row>25</xdr:row>
      <xdr:rowOff>127000</xdr:rowOff>
    </xdr:from>
    <xdr:to>
      <xdr:col>7</xdr:col>
      <xdr:colOff>139700</xdr:colOff>
      <xdr:row>43</xdr:row>
      <xdr:rowOff>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E399F539-9455-0B90-4C77-F937158BF68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shouldibuildai.com/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shouldibuildai.com/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A7CFF"/>
    <pageSetUpPr fitToPage="1"/>
  </sheetPr>
  <dimension ref="A1:J206"/>
  <sheetViews>
    <sheetView showGridLines="0" tabSelected="1" workbookViewId="0">
      <pane ySplit="6" topLeftCell="A7" activePane="bottomLeft" state="frozen"/>
      <selection pane="bottomLeft" sqref="A1:I1"/>
    </sheetView>
  </sheetViews>
  <sheetFormatPr defaultRowHeight="15" x14ac:dyDescent="0.25"/>
  <cols>
    <col min="1" max="1" width="13" customWidth="1"/>
    <col min="2" max="2" width="22" customWidth="1"/>
    <col min="3" max="3" width="16" customWidth="1"/>
    <col min="4" max="4" width="40" customWidth="1"/>
    <col min="5" max="5" width="25" customWidth="1"/>
    <col min="6" max="6" width="14" customWidth="1"/>
    <col min="7" max="7" width="13" customWidth="1"/>
    <col min="8" max="8" width="17" customWidth="1"/>
    <col min="9" max="9" width="16" customWidth="1"/>
    <col min="10" max="10" width="50" customWidth="1"/>
  </cols>
  <sheetData>
    <row r="1" spans="1:10" ht="39.950000000000003" customHeight="1" x14ac:dyDescent="0.25">
      <c r="A1" s="19" t="s">
        <v>0</v>
      </c>
      <c r="B1" s="20"/>
      <c r="C1" s="20"/>
      <c r="D1" s="20"/>
      <c r="E1" s="20"/>
      <c r="F1" s="20"/>
      <c r="G1" s="20"/>
      <c r="H1" s="20"/>
      <c r="I1" s="20"/>
    </row>
    <row r="2" spans="1:10" ht="27.95" customHeight="1" x14ac:dyDescent="0.25">
      <c r="D2" s="28" t="s">
        <v>1</v>
      </c>
      <c r="E2" s="18"/>
      <c r="F2" s="18"/>
      <c r="G2" s="18"/>
      <c r="H2" s="18"/>
      <c r="I2" s="18"/>
      <c r="J2" s="18"/>
    </row>
    <row r="3" spans="1:10" ht="18" customHeight="1" x14ac:dyDescent="0.25">
      <c r="A3" s="24" t="s">
        <v>2</v>
      </c>
      <c r="B3" s="25"/>
      <c r="C3" s="26"/>
      <c r="D3" s="31" t="s">
        <v>3</v>
      </c>
      <c r="E3" s="26"/>
      <c r="F3" s="29" t="s">
        <v>4</v>
      </c>
      <c r="G3" s="25"/>
      <c r="H3" s="26"/>
      <c r="I3" s="17" t="s">
        <v>5</v>
      </c>
      <c r="J3" s="18"/>
    </row>
    <row r="4" spans="1:10" ht="36" customHeight="1" x14ac:dyDescent="0.25">
      <c r="A4" s="30">
        <f>SUMIFS(F7:F206,G7:G206,"&lt;&gt;CREDITED")</f>
        <v>135.5</v>
      </c>
      <c r="B4" s="22"/>
      <c r="C4" s="23"/>
      <c r="D4" s="27">
        <f>COUNTIFS(F7:F206,"&gt;0",G7:G206,"&lt;&gt;CREDITED")</f>
        <v>3</v>
      </c>
      <c r="E4" s="23"/>
      <c r="F4" s="21">
        <f ca="1">IF(COUNT(H7:H206)=0,0,MAX(H7:H206))</f>
        <v>20</v>
      </c>
      <c r="G4" s="22"/>
      <c r="H4" s="23"/>
      <c r="I4" s="18"/>
      <c r="J4" s="18"/>
    </row>
    <row r="5" spans="1:10" ht="9.9499999999999993" customHeight="1" x14ac:dyDescent="0.25"/>
    <row r="6" spans="1:10" ht="30" customHeight="1" x14ac:dyDescent="0.25">
      <c r="A6" s="2" t="s">
        <v>6</v>
      </c>
      <c r="B6" s="2" t="s">
        <v>7</v>
      </c>
      <c r="C6" s="2" t="s">
        <v>8</v>
      </c>
      <c r="D6" s="2" t="s">
        <v>9</v>
      </c>
      <c r="E6" s="2" t="s">
        <v>10</v>
      </c>
      <c r="F6" s="2" t="s">
        <v>11</v>
      </c>
      <c r="G6" s="2" t="s">
        <v>12</v>
      </c>
      <c r="H6" s="2" t="s">
        <v>13</v>
      </c>
      <c r="I6" s="2" t="s">
        <v>14</v>
      </c>
      <c r="J6" s="2" t="s">
        <v>15</v>
      </c>
    </row>
    <row r="7" spans="1:10" ht="30" customHeight="1" x14ac:dyDescent="0.25">
      <c r="A7" s="3">
        <v>46239</v>
      </c>
      <c r="B7" s="4" t="s">
        <v>16</v>
      </c>
      <c r="C7" s="5" t="s">
        <v>17</v>
      </c>
      <c r="D7" s="6" t="s">
        <v>18</v>
      </c>
      <c r="E7" s="6" t="s">
        <v>19</v>
      </c>
      <c r="F7" s="7">
        <v>45</v>
      </c>
      <c r="G7" s="5" t="s">
        <v>20</v>
      </c>
      <c r="H7" s="8">
        <f t="shared" ref="H7:H38" ca="1" si="0">IF(A7="","",IF(G7="CREDITED","",TODAY()-A7))</f>
        <v>20</v>
      </c>
      <c r="I7" s="3"/>
      <c r="J7" s="6" t="s">
        <v>21</v>
      </c>
    </row>
    <row r="8" spans="1:10" ht="30" customHeight="1" x14ac:dyDescent="0.25">
      <c r="A8" s="3">
        <v>46252</v>
      </c>
      <c r="B8" s="4" t="s">
        <v>22</v>
      </c>
      <c r="C8" s="5" t="s">
        <v>23</v>
      </c>
      <c r="D8" s="6" t="s">
        <v>24</v>
      </c>
      <c r="E8" s="6" t="s">
        <v>25</v>
      </c>
      <c r="F8" s="7">
        <v>62.5</v>
      </c>
      <c r="G8" s="5" t="s">
        <v>20</v>
      </c>
      <c r="H8" s="8">
        <f t="shared" ca="1" si="0"/>
        <v>7</v>
      </c>
      <c r="I8" s="3"/>
      <c r="J8" s="6" t="s">
        <v>26</v>
      </c>
    </row>
    <row r="9" spans="1:10" ht="30" customHeight="1" x14ac:dyDescent="0.25">
      <c r="A9" s="3">
        <v>46255</v>
      </c>
      <c r="B9" s="4" t="s">
        <v>27</v>
      </c>
      <c r="C9" s="5" t="s">
        <v>28</v>
      </c>
      <c r="D9" s="6" t="s">
        <v>29</v>
      </c>
      <c r="E9" s="6" t="s">
        <v>30</v>
      </c>
      <c r="F9" s="7">
        <v>28</v>
      </c>
      <c r="G9" s="5" t="s">
        <v>20</v>
      </c>
      <c r="H9" s="8">
        <f t="shared" ca="1" si="0"/>
        <v>4</v>
      </c>
      <c r="I9" s="3"/>
      <c r="J9" s="6" t="s">
        <v>31</v>
      </c>
    </row>
    <row r="10" spans="1:10" ht="30" customHeight="1" x14ac:dyDescent="0.25">
      <c r="A10" s="3">
        <v>46231</v>
      </c>
      <c r="B10" s="4" t="s">
        <v>32</v>
      </c>
      <c r="C10" s="5" t="s">
        <v>33</v>
      </c>
      <c r="D10" s="6" t="s">
        <v>34</v>
      </c>
      <c r="E10" s="6" t="s">
        <v>35</v>
      </c>
      <c r="F10" s="7">
        <v>118</v>
      </c>
      <c r="G10" s="5" t="s">
        <v>36</v>
      </c>
      <c r="H10" s="8" t="str">
        <f t="shared" ca="1" si="0"/>
        <v/>
      </c>
      <c r="I10" s="3">
        <v>46243</v>
      </c>
      <c r="J10" s="6" t="s">
        <v>37</v>
      </c>
    </row>
    <row r="11" spans="1:10" ht="30" customHeight="1" x14ac:dyDescent="0.25">
      <c r="A11" s="3"/>
      <c r="B11" s="4"/>
      <c r="C11" s="5"/>
      <c r="D11" s="6"/>
      <c r="E11" s="6"/>
      <c r="F11" s="7"/>
      <c r="G11" s="5"/>
      <c r="H11" s="8" t="str">
        <f t="shared" ca="1" si="0"/>
        <v/>
      </c>
      <c r="I11" s="3"/>
      <c r="J11" s="6"/>
    </row>
    <row r="12" spans="1:10" ht="30" customHeight="1" x14ac:dyDescent="0.25">
      <c r="A12" s="3"/>
      <c r="B12" s="4"/>
      <c r="C12" s="5"/>
      <c r="D12" s="6"/>
      <c r="E12" s="6"/>
      <c r="F12" s="7"/>
      <c r="G12" s="5"/>
      <c r="H12" s="8" t="str">
        <f t="shared" ca="1" si="0"/>
        <v/>
      </c>
      <c r="I12" s="3"/>
      <c r="J12" s="6"/>
    </row>
    <row r="13" spans="1:10" ht="30" customHeight="1" x14ac:dyDescent="0.25">
      <c r="A13" s="3"/>
      <c r="B13" s="4"/>
      <c r="C13" s="5"/>
      <c r="D13" s="6"/>
      <c r="E13" s="6"/>
      <c r="F13" s="7"/>
      <c r="G13" s="5"/>
      <c r="H13" s="8" t="str">
        <f t="shared" ca="1" si="0"/>
        <v/>
      </c>
      <c r="I13" s="3"/>
      <c r="J13" s="6"/>
    </row>
    <row r="14" spans="1:10" ht="30" customHeight="1" x14ac:dyDescent="0.25">
      <c r="A14" s="3"/>
      <c r="B14" s="4"/>
      <c r="C14" s="5"/>
      <c r="D14" s="6"/>
      <c r="E14" s="6"/>
      <c r="F14" s="7"/>
      <c r="G14" s="5"/>
      <c r="H14" s="8" t="str">
        <f t="shared" ca="1" si="0"/>
        <v/>
      </c>
      <c r="I14" s="3"/>
      <c r="J14" s="6"/>
    </row>
    <row r="15" spans="1:10" ht="30" customHeight="1" x14ac:dyDescent="0.25">
      <c r="A15" s="3"/>
      <c r="B15" s="4"/>
      <c r="C15" s="5"/>
      <c r="D15" s="6"/>
      <c r="E15" s="6"/>
      <c r="F15" s="7"/>
      <c r="G15" s="5"/>
      <c r="H15" s="8" t="str">
        <f t="shared" ca="1" si="0"/>
        <v/>
      </c>
      <c r="I15" s="3"/>
      <c r="J15" s="6"/>
    </row>
    <row r="16" spans="1:10" ht="30" customHeight="1" x14ac:dyDescent="0.25">
      <c r="A16" s="3"/>
      <c r="B16" s="4"/>
      <c r="C16" s="5"/>
      <c r="D16" s="6"/>
      <c r="E16" s="6"/>
      <c r="F16" s="7"/>
      <c r="G16" s="5"/>
      <c r="H16" s="8" t="str">
        <f t="shared" ca="1" si="0"/>
        <v/>
      </c>
      <c r="I16" s="3"/>
      <c r="J16" s="6"/>
    </row>
    <row r="17" spans="1:10" ht="30" customHeight="1" x14ac:dyDescent="0.25">
      <c r="A17" s="3"/>
      <c r="B17" s="4"/>
      <c r="C17" s="5"/>
      <c r="D17" s="6"/>
      <c r="E17" s="6"/>
      <c r="F17" s="7"/>
      <c r="G17" s="5"/>
      <c r="H17" s="8" t="str">
        <f t="shared" ca="1" si="0"/>
        <v/>
      </c>
      <c r="I17" s="3"/>
      <c r="J17" s="6"/>
    </row>
    <row r="18" spans="1:10" ht="30" customHeight="1" x14ac:dyDescent="0.25">
      <c r="A18" s="3"/>
      <c r="B18" s="4"/>
      <c r="C18" s="5"/>
      <c r="D18" s="6"/>
      <c r="E18" s="6"/>
      <c r="F18" s="7"/>
      <c r="G18" s="5"/>
      <c r="H18" s="8" t="str">
        <f t="shared" ca="1" si="0"/>
        <v/>
      </c>
      <c r="I18" s="3"/>
      <c r="J18" s="6"/>
    </row>
    <row r="19" spans="1:10" ht="30" customHeight="1" x14ac:dyDescent="0.25">
      <c r="A19" s="3"/>
      <c r="B19" s="4"/>
      <c r="C19" s="5"/>
      <c r="D19" s="6"/>
      <c r="E19" s="6"/>
      <c r="F19" s="7"/>
      <c r="G19" s="5"/>
      <c r="H19" s="8" t="str">
        <f t="shared" ca="1" si="0"/>
        <v/>
      </c>
      <c r="I19" s="3"/>
      <c r="J19" s="6"/>
    </row>
    <row r="20" spans="1:10" ht="30" customHeight="1" x14ac:dyDescent="0.25">
      <c r="A20" s="3"/>
      <c r="B20" s="4"/>
      <c r="C20" s="5"/>
      <c r="D20" s="6"/>
      <c r="E20" s="6"/>
      <c r="F20" s="7"/>
      <c r="G20" s="5"/>
      <c r="H20" s="8" t="str">
        <f t="shared" ca="1" si="0"/>
        <v/>
      </c>
      <c r="I20" s="3"/>
      <c r="J20" s="6"/>
    </row>
    <row r="21" spans="1:10" ht="30" customHeight="1" x14ac:dyDescent="0.25">
      <c r="A21" s="3"/>
      <c r="B21" s="4"/>
      <c r="C21" s="5"/>
      <c r="D21" s="6"/>
      <c r="E21" s="6"/>
      <c r="F21" s="7"/>
      <c r="G21" s="5"/>
      <c r="H21" s="8" t="str">
        <f t="shared" ca="1" si="0"/>
        <v/>
      </c>
      <c r="I21" s="3"/>
      <c r="J21" s="6"/>
    </row>
    <row r="22" spans="1:10" ht="30" customHeight="1" x14ac:dyDescent="0.25">
      <c r="A22" s="3"/>
      <c r="B22" s="4"/>
      <c r="C22" s="5"/>
      <c r="D22" s="6"/>
      <c r="E22" s="6"/>
      <c r="F22" s="7"/>
      <c r="G22" s="5"/>
      <c r="H22" s="8" t="str">
        <f t="shared" ca="1" si="0"/>
        <v/>
      </c>
      <c r="I22" s="3"/>
      <c r="J22" s="6"/>
    </row>
    <row r="23" spans="1:10" ht="30" customHeight="1" x14ac:dyDescent="0.25">
      <c r="A23" s="3"/>
      <c r="B23" s="4"/>
      <c r="C23" s="5"/>
      <c r="D23" s="6"/>
      <c r="E23" s="6"/>
      <c r="F23" s="7"/>
      <c r="G23" s="5"/>
      <c r="H23" s="8" t="str">
        <f t="shared" ca="1" si="0"/>
        <v/>
      </c>
      <c r="I23" s="3"/>
      <c r="J23" s="6"/>
    </row>
    <row r="24" spans="1:10" ht="30" customHeight="1" x14ac:dyDescent="0.25">
      <c r="A24" s="3"/>
      <c r="B24" s="4"/>
      <c r="C24" s="5"/>
      <c r="D24" s="6"/>
      <c r="E24" s="6"/>
      <c r="F24" s="7"/>
      <c r="G24" s="5"/>
      <c r="H24" s="8" t="str">
        <f t="shared" ca="1" si="0"/>
        <v/>
      </c>
      <c r="I24" s="3"/>
      <c r="J24" s="6"/>
    </row>
    <row r="25" spans="1:10" ht="30" customHeight="1" x14ac:dyDescent="0.25">
      <c r="A25" s="3"/>
      <c r="B25" s="4"/>
      <c r="C25" s="5"/>
      <c r="D25" s="6"/>
      <c r="E25" s="6"/>
      <c r="F25" s="7"/>
      <c r="G25" s="5"/>
      <c r="H25" s="8" t="str">
        <f t="shared" ca="1" si="0"/>
        <v/>
      </c>
      <c r="I25" s="3"/>
      <c r="J25" s="6"/>
    </row>
    <row r="26" spans="1:10" ht="30" customHeight="1" x14ac:dyDescent="0.25">
      <c r="A26" s="3"/>
      <c r="B26" s="4"/>
      <c r="C26" s="5"/>
      <c r="D26" s="6"/>
      <c r="E26" s="6"/>
      <c r="F26" s="7"/>
      <c r="G26" s="5"/>
      <c r="H26" s="8" t="str">
        <f t="shared" ca="1" si="0"/>
        <v/>
      </c>
      <c r="I26" s="3"/>
      <c r="J26" s="6"/>
    </row>
    <row r="27" spans="1:10" ht="30" customHeight="1" x14ac:dyDescent="0.25">
      <c r="A27" s="3"/>
      <c r="B27" s="4"/>
      <c r="C27" s="5"/>
      <c r="D27" s="6"/>
      <c r="E27" s="6"/>
      <c r="F27" s="7"/>
      <c r="G27" s="5"/>
      <c r="H27" s="8" t="str">
        <f t="shared" ca="1" si="0"/>
        <v/>
      </c>
      <c r="I27" s="3"/>
      <c r="J27" s="6"/>
    </row>
    <row r="28" spans="1:10" ht="30" customHeight="1" x14ac:dyDescent="0.25">
      <c r="A28" s="3"/>
      <c r="B28" s="4"/>
      <c r="C28" s="5"/>
      <c r="D28" s="6"/>
      <c r="E28" s="6"/>
      <c r="F28" s="7"/>
      <c r="G28" s="5"/>
      <c r="H28" s="8" t="str">
        <f t="shared" ca="1" si="0"/>
        <v/>
      </c>
      <c r="I28" s="3"/>
      <c r="J28" s="6"/>
    </row>
    <row r="29" spans="1:10" ht="30" customHeight="1" x14ac:dyDescent="0.25">
      <c r="A29" s="3"/>
      <c r="B29" s="4"/>
      <c r="C29" s="5"/>
      <c r="D29" s="6"/>
      <c r="E29" s="6"/>
      <c r="F29" s="7"/>
      <c r="G29" s="5"/>
      <c r="H29" s="8" t="str">
        <f t="shared" ca="1" si="0"/>
        <v/>
      </c>
      <c r="I29" s="3"/>
      <c r="J29" s="6"/>
    </row>
    <row r="30" spans="1:10" ht="30" customHeight="1" x14ac:dyDescent="0.25">
      <c r="A30" s="3"/>
      <c r="B30" s="4"/>
      <c r="C30" s="5"/>
      <c r="D30" s="6"/>
      <c r="E30" s="6"/>
      <c r="F30" s="7"/>
      <c r="G30" s="5"/>
      <c r="H30" s="8" t="str">
        <f t="shared" ca="1" si="0"/>
        <v/>
      </c>
      <c r="I30" s="3"/>
      <c r="J30" s="6"/>
    </row>
    <row r="31" spans="1:10" ht="30" customHeight="1" x14ac:dyDescent="0.25">
      <c r="A31" s="3"/>
      <c r="B31" s="4"/>
      <c r="C31" s="5"/>
      <c r="D31" s="6"/>
      <c r="E31" s="6"/>
      <c r="F31" s="7"/>
      <c r="G31" s="5"/>
      <c r="H31" s="8" t="str">
        <f t="shared" ca="1" si="0"/>
        <v/>
      </c>
      <c r="I31" s="3"/>
      <c r="J31" s="6"/>
    </row>
    <row r="32" spans="1:10" ht="30" customHeight="1" x14ac:dyDescent="0.25">
      <c r="A32" s="3"/>
      <c r="B32" s="4"/>
      <c r="C32" s="5"/>
      <c r="D32" s="6"/>
      <c r="E32" s="6"/>
      <c r="F32" s="7"/>
      <c r="G32" s="5"/>
      <c r="H32" s="8" t="str">
        <f t="shared" ca="1" si="0"/>
        <v/>
      </c>
      <c r="I32" s="3"/>
      <c r="J32" s="6"/>
    </row>
    <row r="33" spans="1:10" ht="30" customHeight="1" x14ac:dyDescent="0.25">
      <c r="A33" s="3"/>
      <c r="B33" s="4"/>
      <c r="C33" s="5"/>
      <c r="D33" s="6"/>
      <c r="E33" s="6"/>
      <c r="F33" s="7"/>
      <c r="G33" s="5"/>
      <c r="H33" s="8" t="str">
        <f t="shared" ca="1" si="0"/>
        <v/>
      </c>
      <c r="I33" s="3"/>
      <c r="J33" s="6"/>
    </row>
    <row r="34" spans="1:10" ht="30" customHeight="1" x14ac:dyDescent="0.25">
      <c r="A34" s="3"/>
      <c r="B34" s="4"/>
      <c r="C34" s="5"/>
      <c r="D34" s="6"/>
      <c r="E34" s="6"/>
      <c r="F34" s="7"/>
      <c r="G34" s="5"/>
      <c r="H34" s="8" t="str">
        <f t="shared" ca="1" si="0"/>
        <v/>
      </c>
      <c r="I34" s="3"/>
      <c r="J34" s="6"/>
    </row>
    <row r="35" spans="1:10" ht="30" customHeight="1" x14ac:dyDescent="0.25">
      <c r="A35" s="3"/>
      <c r="B35" s="4"/>
      <c r="C35" s="5"/>
      <c r="D35" s="6"/>
      <c r="E35" s="6"/>
      <c r="F35" s="7"/>
      <c r="G35" s="5"/>
      <c r="H35" s="8" t="str">
        <f t="shared" ca="1" si="0"/>
        <v/>
      </c>
      <c r="I35" s="3"/>
      <c r="J35" s="6"/>
    </row>
    <row r="36" spans="1:10" ht="30" customHeight="1" x14ac:dyDescent="0.25">
      <c r="A36" s="3"/>
      <c r="B36" s="4"/>
      <c r="C36" s="5"/>
      <c r="D36" s="6"/>
      <c r="E36" s="6"/>
      <c r="F36" s="7"/>
      <c r="G36" s="5"/>
      <c r="H36" s="8" t="str">
        <f t="shared" ca="1" si="0"/>
        <v/>
      </c>
      <c r="I36" s="3"/>
      <c r="J36" s="6"/>
    </row>
    <row r="37" spans="1:10" ht="30" customHeight="1" x14ac:dyDescent="0.25">
      <c r="A37" s="3"/>
      <c r="B37" s="4"/>
      <c r="C37" s="5"/>
      <c r="D37" s="6"/>
      <c r="E37" s="6"/>
      <c r="F37" s="7"/>
      <c r="G37" s="5"/>
      <c r="H37" s="8" t="str">
        <f t="shared" ca="1" si="0"/>
        <v/>
      </c>
      <c r="I37" s="3"/>
      <c r="J37" s="6"/>
    </row>
    <row r="38" spans="1:10" ht="30" customHeight="1" x14ac:dyDescent="0.25">
      <c r="A38" s="3"/>
      <c r="B38" s="4"/>
      <c r="C38" s="5"/>
      <c r="D38" s="6"/>
      <c r="E38" s="6"/>
      <c r="F38" s="7"/>
      <c r="G38" s="5"/>
      <c r="H38" s="8" t="str">
        <f t="shared" ca="1" si="0"/>
        <v/>
      </c>
      <c r="I38" s="3"/>
      <c r="J38" s="6"/>
    </row>
    <row r="39" spans="1:10" ht="30" customHeight="1" x14ac:dyDescent="0.25">
      <c r="A39" s="3"/>
      <c r="B39" s="4"/>
      <c r="C39" s="5"/>
      <c r="D39" s="6"/>
      <c r="E39" s="6"/>
      <c r="F39" s="7"/>
      <c r="G39" s="5"/>
      <c r="H39" s="8" t="str">
        <f t="shared" ref="H39:H70" ca="1" si="1">IF(A39="","",IF(G39="CREDITED","",TODAY()-A39))</f>
        <v/>
      </c>
      <c r="I39" s="3"/>
      <c r="J39" s="6"/>
    </row>
    <row r="40" spans="1:10" ht="30" customHeight="1" x14ac:dyDescent="0.25">
      <c r="A40" s="3"/>
      <c r="B40" s="4"/>
      <c r="C40" s="5"/>
      <c r="D40" s="6"/>
      <c r="E40" s="6"/>
      <c r="F40" s="7"/>
      <c r="G40" s="5"/>
      <c r="H40" s="8" t="str">
        <f t="shared" ca="1" si="1"/>
        <v/>
      </c>
      <c r="I40" s="3"/>
      <c r="J40" s="6"/>
    </row>
    <row r="41" spans="1:10" ht="30" customHeight="1" x14ac:dyDescent="0.25">
      <c r="A41" s="3"/>
      <c r="B41" s="4"/>
      <c r="C41" s="5"/>
      <c r="D41" s="6"/>
      <c r="E41" s="6"/>
      <c r="F41" s="7"/>
      <c r="G41" s="5"/>
      <c r="H41" s="8" t="str">
        <f t="shared" ca="1" si="1"/>
        <v/>
      </c>
      <c r="I41" s="3"/>
      <c r="J41" s="6"/>
    </row>
    <row r="42" spans="1:10" ht="30" customHeight="1" x14ac:dyDescent="0.25">
      <c r="A42" s="3"/>
      <c r="B42" s="4"/>
      <c r="C42" s="5"/>
      <c r="D42" s="6"/>
      <c r="E42" s="6"/>
      <c r="F42" s="7"/>
      <c r="G42" s="5"/>
      <c r="H42" s="8" t="str">
        <f t="shared" ca="1" si="1"/>
        <v/>
      </c>
      <c r="I42" s="3"/>
      <c r="J42" s="6"/>
    </row>
    <row r="43" spans="1:10" ht="30" customHeight="1" x14ac:dyDescent="0.25">
      <c r="A43" s="3"/>
      <c r="B43" s="4"/>
      <c r="C43" s="5"/>
      <c r="D43" s="6"/>
      <c r="E43" s="6"/>
      <c r="F43" s="7"/>
      <c r="G43" s="5"/>
      <c r="H43" s="8" t="str">
        <f t="shared" ca="1" si="1"/>
        <v/>
      </c>
      <c r="I43" s="3"/>
      <c r="J43" s="6"/>
    </row>
    <row r="44" spans="1:10" ht="30" customHeight="1" x14ac:dyDescent="0.25">
      <c r="A44" s="3"/>
      <c r="B44" s="4"/>
      <c r="C44" s="5"/>
      <c r="D44" s="6"/>
      <c r="E44" s="6"/>
      <c r="F44" s="7"/>
      <c r="G44" s="5"/>
      <c r="H44" s="8" t="str">
        <f t="shared" ca="1" si="1"/>
        <v/>
      </c>
      <c r="I44" s="3"/>
      <c r="J44" s="6"/>
    </row>
    <row r="45" spans="1:10" ht="30" customHeight="1" x14ac:dyDescent="0.25">
      <c r="A45" s="3"/>
      <c r="B45" s="4"/>
      <c r="C45" s="5"/>
      <c r="D45" s="6"/>
      <c r="E45" s="6"/>
      <c r="F45" s="7"/>
      <c r="G45" s="5"/>
      <c r="H45" s="8" t="str">
        <f t="shared" ca="1" si="1"/>
        <v/>
      </c>
      <c r="I45" s="3"/>
      <c r="J45" s="6"/>
    </row>
    <row r="46" spans="1:10" ht="30" customHeight="1" x14ac:dyDescent="0.25">
      <c r="A46" s="3"/>
      <c r="B46" s="4"/>
      <c r="C46" s="5"/>
      <c r="D46" s="6"/>
      <c r="E46" s="6"/>
      <c r="F46" s="7"/>
      <c r="G46" s="5"/>
      <c r="H46" s="8" t="str">
        <f t="shared" ca="1" si="1"/>
        <v/>
      </c>
      <c r="I46" s="3"/>
      <c r="J46" s="6"/>
    </row>
    <row r="47" spans="1:10" ht="30" customHeight="1" x14ac:dyDescent="0.25">
      <c r="A47" s="3"/>
      <c r="B47" s="4"/>
      <c r="C47" s="5"/>
      <c r="D47" s="6"/>
      <c r="E47" s="6"/>
      <c r="F47" s="7"/>
      <c r="G47" s="5"/>
      <c r="H47" s="8" t="str">
        <f t="shared" ca="1" si="1"/>
        <v/>
      </c>
      <c r="I47" s="3"/>
      <c r="J47" s="6"/>
    </row>
    <row r="48" spans="1:10" ht="30" customHeight="1" x14ac:dyDescent="0.25">
      <c r="A48" s="3"/>
      <c r="B48" s="4"/>
      <c r="C48" s="5"/>
      <c r="D48" s="6"/>
      <c r="E48" s="6"/>
      <c r="F48" s="7"/>
      <c r="G48" s="5"/>
      <c r="H48" s="8" t="str">
        <f t="shared" ca="1" si="1"/>
        <v/>
      </c>
      <c r="I48" s="3"/>
      <c r="J48" s="6"/>
    </row>
    <row r="49" spans="1:10" ht="30" customHeight="1" x14ac:dyDescent="0.25">
      <c r="A49" s="3"/>
      <c r="B49" s="4"/>
      <c r="C49" s="5"/>
      <c r="D49" s="6"/>
      <c r="E49" s="6"/>
      <c r="F49" s="7"/>
      <c r="G49" s="5"/>
      <c r="H49" s="8" t="str">
        <f t="shared" ca="1" si="1"/>
        <v/>
      </c>
      <c r="I49" s="3"/>
      <c r="J49" s="6"/>
    </row>
    <row r="50" spans="1:10" ht="30" customHeight="1" x14ac:dyDescent="0.25">
      <c r="A50" s="3"/>
      <c r="B50" s="4"/>
      <c r="C50" s="5"/>
      <c r="D50" s="6"/>
      <c r="E50" s="6"/>
      <c r="F50" s="7"/>
      <c r="G50" s="5"/>
      <c r="H50" s="8" t="str">
        <f t="shared" ca="1" si="1"/>
        <v/>
      </c>
      <c r="I50" s="3"/>
      <c r="J50" s="6"/>
    </row>
    <row r="51" spans="1:10" ht="30" customHeight="1" x14ac:dyDescent="0.25">
      <c r="A51" s="3"/>
      <c r="B51" s="4"/>
      <c r="C51" s="5"/>
      <c r="D51" s="6"/>
      <c r="E51" s="6"/>
      <c r="F51" s="7"/>
      <c r="G51" s="5"/>
      <c r="H51" s="8" t="str">
        <f t="shared" ca="1" si="1"/>
        <v/>
      </c>
      <c r="I51" s="3"/>
      <c r="J51" s="6"/>
    </row>
    <row r="52" spans="1:10" ht="30" customHeight="1" x14ac:dyDescent="0.25">
      <c r="A52" s="3"/>
      <c r="B52" s="4"/>
      <c r="C52" s="5"/>
      <c r="D52" s="6"/>
      <c r="E52" s="6"/>
      <c r="F52" s="7"/>
      <c r="G52" s="5"/>
      <c r="H52" s="8" t="str">
        <f t="shared" ca="1" si="1"/>
        <v/>
      </c>
      <c r="I52" s="3"/>
      <c r="J52" s="6"/>
    </row>
    <row r="53" spans="1:10" ht="30" customHeight="1" x14ac:dyDescent="0.25">
      <c r="A53" s="3"/>
      <c r="B53" s="4"/>
      <c r="C53" s="5"/>
      <c r="D53" s="6"/>
      <c r="E53" s="6"/>
      <c r="F53" s="7"/>
      <c r="G53" s="5"/>
      <c r="H53" s="8" t="str">
        <f t="shared" ca="1" si="1"/>
        <v/>
      </c>
      <c r="I53" s="3"/>
      <c r="J53" s="6"/>
    </row>
    <row r="54" spans="1:10" ht="30" customHeight="1" x14ac:dyDescent="0.25">
      <c r="A54" s="3"/>
      <c r="B54" s="4"/>
      <c r="C54" s="5"/>
      <c r="D54" s="6"/>
      <c r="E54" s="6"/>
      <c r="F54" s="7"/>
      <c r="G54" s="5"/>
      <c r="H54" s="8" t="str">
        <f t="shared" ca="1" si="1"/>
        <v/>
      </c>
      <c r="I54" s="3"/>
      <c r="J54" s="6"/>
    </row>
    <row r="55" spans="1:10" ht="30" customHeight="1" x14ac:dyDescent="0.25">
      <c r="A55" s="3"/>
      <c r="B55" s="4"/>
      <c r="C55" s="5"/>
      <c r="D55" s="6"/>
      <c r="E55" s="6"/>
      <c r="F55" s="7"/>
      <c r="G55" s="5"/>
      <c r="H55" s="8" t="str">
        <f t="shared" ca="1" si="1"/>
        <v/>
      </c>
      <c r="I55" s="3"/>
      <c r="J55" s="6"/>
    </row>
    <row r="56" spans="1:10" ht="30" customHeight="1" x14ac:dyDescent="0.25">
      <c r="A56" s="3"/>
      <c r="B56" s="4"/>
      <c r="C56" s="5"/>
      <c r="D56" s="6"/>
      <c r="E56" s="6"/>
      <c r="F56" s="7"/>
      <c r="G56" s="5"/>
      <c r="H56" s="8" t="str">
        <f t="shared" ca="1" si="1"/>
        <v/>
      </c>
      <c r="I56" s="3"/>
      <c r="J56" s="6"/>
    </row>
    <row r="57" spans="1:10" ht="30" customHeight="1" x14ac:dyDescent="0.25">
      <c r="A57" s="3"/>
      <c r="B57" s="4"/>
      <c r="C57" s="5"/>
      <c r="D57" s="6"/>
      <c r="E57" s="6"/>
      <c r="F57" s="7"/>
      <c r="G57" s="5"/>
      <c r="H57" s="8" t="str">
        <f t="shared" ca="1" si="1"/>
        <v/>
      </c>
      <c r="I57" s="3"/>
      <c r="J57" s="6"/>
    </row>
    <row r="58" spans="1:10" ht="30" customHeight="1" x14ac:dyDescent="0.25">
      <c r="A58" s="3"/>
      <c r="B58" s="4"/>
      <c r="C58" s="5"/>
      <c r="D58" s="6"/>
      <c r="E58" s="6"/>
      <c r="F58" s="7"/>
      <c r="G58" s="5"/>
      <c r="H58" s="8" t="str">
        <f t="shared" ca="1" si="1"/>
        <v/>
      </c>
      <c r="I58" s="3"/>
      <c r="J58" s="6"/>
    </row>
    <row r="59" spans="1:10" ht="30" customHeight="1" x14ac:dyDescent="0.25">
      <c r="A59" s="3"/>
      <c r="B59" s="4"/>
      <c r="C59" s="5"/>
      <c r="D59" s="6"/>
      <c r="E59" s="6"/>
      <c r="F59" s="7"/>
      <c r="G59" s="5"/>
      <c r="H59" s="8" t="str">
        <f t="shared" ca="1" si="1"/>
        <v/>
      </c>
      <c r="I59" s="3"/>
      <c r="J59" s="6"/>
    </row>
    <row r="60" spans="1:10" ht="30" customHeight="1" x14ac:dyDescent="0.25">
      <c r="A60" s="3"/>
      <c r="B60" s="4"/>
      <c r="C60" s="5"/>
      <c r="D60" s="6"/>
      <c r="E60" s="6"/>
      <c r="F60" s="7"/>
      <c r="G60" s="5"/>
      <c r="H60" s="8" t="str">
        <f t="shared" ca="1" si="1"/>
        <v/>
      </c>
      <c r="I60" s="3"/>
      <c r="J60" s="6"/>
    </row>
    <row r="61" spans="1:10" ht="30" customHeight="1" x14ac:dyDescent="0.25">
      <c r="A61" s="3"/>
      <c r="B61" s="4"/>
      <c r="C61" s="5"/>
      <c r="D61" s="6"/>
      <c r="E61" s="6"/>
      <c r="F61" s="7"/>
      <c r="G61" s="5"/>
      <c r="H61" s="8" t="str">
        <f t="shared" ca="1" si="1"/>
        <v/>
      </c>
      <c r="I61" s="3"/>
      <c r="J61" s="6"/>
    </row>
    <row r="62" spans="1:10" ht="30" customHeight="1" x14ac:dyDescent="0.25">
      <c r="A62" s="3"/>
      <c r="B62" s="4"/>
      <c r="C62" s="5"/>
      <c r="D62" s="6"/>
      <c r="E62" s="6"/>
      <c r="F62" s="7"/>
      <c r="G62" s="5"/>
      <c r="H62" s="8" t="str">
        <f t="shared" ca="1" si="1"/>
        <v/>
      </c>
      <c r="I62" s="3"/>
      <c r="J62" s="6"/>
    </row>
    <row r="63" spans="1:10" ht="30" customHeight="1" x14ac:dyDescent="0.25">
      <c r="A63" s="3"/>
      <c r="B63" s="4"/>
      <c r="C63" s="5"/>
      <c r="D63" s="6"/>
      <c r="E63" s="6"/>
      <c r="F63" s="7"/>
      <c r="G63" s="5"/>
      <c r="H63" s="8" t="str">
        <f t="shared" ca="1" si="1"/>
        <v/>
      </c>
      <c r="I63" s="3"/>
      <c r="J63" s="6"/>
    </row>
    <row r="64" spans="1:10" ht="30" customHeight="1" x14ac:dyDescent="0.25">
      <c r="A64" s="3"/>
      <c r="B64" s="4"/>
      <c r="C64" s="5"/>
      <c r="D64" s="6"/>
      <c r="E64" s="6"/>
      <c r="F64" s="7"/>
      <c r="G64" s="5"/>
      <c r="H64" s="8" t="str">
        <f t="shared" ca="1" si="1"/>
        <v/>
      </c>
      <c r="I64" s="3"/>
      <c r="J64" s="6"/>
    </row>
    <row r="65" spans="1:10" ht="30" customHeight="1" x14ac:dyDescent="0.25">
      <c r="A65" s="3"/>
      <c r="B65" s="4"/>
      <c r="C65" s="5"/>
      <c r="D65" s="6"/>
      <c r="E65" s="6"/>
      <c r="F65" s="7"/>
      <c r="G65" s="5"/>
      <c r="H65" s="8" t="str">
        <f t="shared" ca="1" si="1"/>
        <v/>
      </c>
      <c r="I65" s="3"/>
      <c r="J65" s="6"/>
    </row>
    <row r="66" spans="1:10" ht="30" customHeight="1" x14ac:dyDescent="0.25">
      <c r="A66" s="3"/>
      <c r="B66" s="4"/>
      <c r="C66" s="5"/>
      <c r="D66" s="6"/>
      <c r="E66" s="6"/>
      <c r="F66" s="7"/>
      <c r="G66" s="5"/>
      <c r="H66" s="8" t="str">
        <f t="shared" ca="1" si="1"/>
        <v/>
      </c>
      <c r="I66" s="3"/>
      <c r="J66" s="6"/>
    </row>
    <row r="67" spans="1:10" ht="30" customHeight="1" x14ac:dyDescent="0.25">
      <c r="A67" s="3"/>
      <c r="B67" s="4"/>
      <c r="C67" s="5"/>
      <c r="D67" s="6"/>
      <c r="E67" s="6"/>
      <c r="F67" s="7"/>
      <c r="G67" s="5"/>
      <c r="H67" s="8" t="str">
        <f t="shared" ca="1" si="1"/>
        <v/>
      </c>
      <c r="I67" s="3"/>
      <c r="J67" s="6"/>
    </row>
    <row r="68" spans="1:10" ht="30" customHeight="1" x14ac:dyDescent="0.25">
      <c r="A68" s="3"/>
      <c r="B68" s="4"/>
      <c r="C68" s="5"/>
      <c r="D68" s="6"/>
      <c r="E68" s="6"/>
      <c r="F68" s="7"/>
      <c r="G68" s="5"/>
      <c r="H68" s="8" t="str">
        <f t="shared" ca="1" si="1"/>
        <v/>
      </c>
      <c r="I68" s="3"/>
      <c r="J68" s="6"/>
    </row>
    <row r="69" spans="1:10" ht="30" customHeight="1" x14ac:dyDescent="0.25">
      <c r="A69" s="3"/>
      <c r="B69" s="4"/>
      <c r="C69" s="5"/>
      <c r="D69" s="6"/>
      <c r="E69" s="6"/>
      <c r="F69" s="7"/>
      <c r="G69" s="5"/>
      <c r="H69" s="8" t="str">
        <f t="shared" ca="1" si="1"/>
        <v/>
      </c>
      <c r="I69" s="3"/>
      <c r="J69" s="6"/>
    </row>
    <row r="70" spans="1:10" ht="30" customHeight="1" x14ac:dyDescent="0.25">
      <c r="A70" s="3"/>
      <c r="B70" s="4"/>
      <c r="C70" s="5"/>
      <c r="D70" s="6"/>
      <c r="E70" s="6"/>
      <c r="F70" s="7"/>
      <c r="G70" s="5"/>
      <c r="H70" s="8" t="str">
        <f t="shared" ca="1" si="1"/>
        <v/>
      </c>
      <c r="I70" s="3"/>
      <c r="J70" s="6"/>
    </row>
    <row r="71" spans="1:10" ht="30" customHeight="1" x14ac:dyDescent="0.25">
      <c r="A71" s="3"/>
      <c r="B71" s="4"/>
      <c r="C71" s="5"/>
      <c r="D71" s="6"/>
      <c r="E71" s="6"/>
      <c r="F71" s="7"/>
      <c r="G71" s="5"/>
      <c r="H71" s="8" t="str">
        <f t="shared" ref="H71:H102" ca="1" si="2">IF(A71="","",IF(G71="CREDITED","",TODAY()-A71))</f>
        <v/>
      </c>
      <c r="I71" s="3"/>
      <c r="J71" s="6"/>
    </row>
    <row r="72" spans="1:10" ht="30" customHeight="1" x14ac:dyDescent="0.25">
      <c r="A72" s="3"/>
      <c r="B72" s="4"/>
      <c r="C72" s="5"/>
      <c r="D72" s="6"/>
      <c r="E72" s="6"/>
      <c r="F72" s="7"/>
      <c r="G72" s="5"/>
      <c r="H72" s="8" t="str">
        <f t="shared" ca="1" si="2"/>
        <v/>
      </c>
      <c r="I72" s="3"/>
      <c r="J72" s="6"/>
    </row>
    <row r="73" spans="1:10" ht="30" customHeight="1" x14ac:dyDescent="0.25">
      <c r="A73" s="3"/>
      <c r="B73" s="4"/>
      <c r="C73" s="5"/>
      <c r="D73" s="6"/>
      <c r="E73" s="6"/>
      <c r="F73" s="7"/>
      <c r="G73" s="5"/>
      <c r="H73" s="8" t="str">
        <f t="shared" ca="1" si="2"/>
        <v/>
      </c>
      <c r="I73" s="3"/>
      <c r="J73" s="6"/>
    </row>
    <row r="74" spans="1:10" ht="30" customHeight="1" x14ac:dyDescent="0.25">
      <c r="A74" s="3"/>
      <c r="B74" s="4"/>
      <c r="C74" s="5"/>
      <c r="D74" s="6"/>
      <c r="E74" s="6"/>
      <c r="F74" s="7"/>
      <c r="G74" s="5"/>
      <c r="H74" s="8" t="str">
        <f t="shared" ca="1" si="2"/>
        <v/>
      </c>
      <c r="I74" s="3"/>
      <c r="J74" s="6"/>
    </row>
    <row r="75" spans="1:10" ht="30" customHeight="1" x14ac:dyDescent="0.25">
      <c r="A75" s="3"/>
      <c r="B75" s="4"/>
      <c r="C75" s="5"/>
      <c r="D75" s="6"/>
      <c r="E75" s="6"/>
      <c r="F75" s="7"/>
      <c r="G75" s="5"/>
      <c r="H75" s="8" t="str">
        <f t="shared" ca="1" si="2"/>
        <v/>
      </c>
      <c r="I75" s="3"/>
      <c r="J75" s="6"/>
    </row>
    <row r="76" spans="1:10" ht="30" customHeight="1" x14ac:dyDescent="0.25">
      <c r="A76" s="3"/>
      <c r="B76" s="4"/>
      <c r="C76" s="5"/>
      <c r="D76" s="6"/>
      <c r="E76" s="6"/>
      <c r="F76" s="7"/>
      <c r="G76" s="5"/>
      <c r="H76" s="8" t="str">
        <f t="shared" ca="1" si="2"/>
        <v/>
      </c>
      <c r="I76" s="3"/>
      <c r="J76" s="6"/>
    </row>
    <row r="77" spans="1:10" ht="30" customHeight="1" x14ac:dyDescent="0.25">
      <c r="A77" s="3"/>
      <c r="B77" s="4"/>
      <c r="C77" s="5"/>
      <c r="D77" s="6"/>
      <c r="E77" s="6"/>
      <c r="F77" s="7"/>
      <c r="G77" s="5"/>
      <c r="H77" s="8" t="str">
        <f t="shared" ca="1" si="2"/>
        <v/>
      </c>
      <c r="I77" s="3"/>
      <c r="J77" s="6"/>
    </row>
    <row r="78" spans="1:10" ht="30" customHeight="1" x14ac:dyDescent="0.25">
      <c r="A78" s="3"/>
      <c r="B78" s="4"/>
      <c r="C78" s="5"/>
      <c r="D78" s="6"/>
      <c r="E78" s="6"/>
      <c r="F78" s="7"/>
      <c r="G78" s="5"/>
      <c r="H78" s="8" t="str">
        <f t="shared" ca="1" si="2"/>
        <v/>
      </c>
      <c r="I78" s="3"/>
      <c r="J78" s="6"/>
    </row>
    <row r="79" spans="1:10" ht="30" customHeight="1" x14ac:dyDescent="0.25">
      <c r="A79" s="3"/>
      <c r="B79" s="4"/>
      <c r="C79" s="5"/>
      <c r="D79" s="6"/>
      <c r="E79" s="6"/>
      <c r="F79" s="7"/>
      <c r="G79" s="5"/>
      <c r="H79" s="8" t="str">
        <f t="shared" ca="1" si="2"/>
        <v/>
      </c>
      <c r="I79" s="3"/>
      <c r="J79" s="6"/>
    </row>
    <row r="80" spans="1:10" ht="30" customHeight="1" x14ac:dyDescent="0.25">
      <c r="A80" s="3"/>
      <c r="B80" s="4"/>
      <c r="C80" s="5"/>
      <c r="D80" s="6"/>
      <c r="E80" s="6"/>
      <c r="F80" s="7"/>
      <c r="G80" s="5"/>
      <c r="H80" s="8" t="str">
        <f t="shared" ca="1" si="2"/>
        <v/>
      </c>
      <c r="I80" s="3"/>
      <c r="J80" s="6"/>
    </row>
    <row r="81" spans="1:10" ht="30" customHeight="1" x14ac:dyDescent="0.25">
      <c r="A81" s="3"/>
      <c r="B81" s="4"/>
      <c r="C81" s="5"/>
      <c r="D81" s="6"/>
      <c r="E81" s="6"/>
      <c r="F81" s="7"/>
      <c r="G81" s="5"/>
      <c r="H81" s="8" t="str">
        <f t="shared" ca="1" si="2"/>
        <v/>
      </c>
      <c r="I81" s="3"/>
      <c r="J81" s="6"/>
    </row>
    <row r="82" spans="1:10" ht="30" customHeight="1" x14ac:dyDescent="0.25">
      <c r="A82" s="3"/>
      <c r="B82" s="4"/>
      <c r="C82" s="5"/>
      <c r="D82" s="6"/>
      <c r="E82" s="6"/>
      <c r="F82" s="7"/>
      <c r="G82" s="5"/>
      <c r="H82" s="8" t="str">
        <f t="shared" ca="1" si="2"/>
        <v/>
      </c>
      <c r="I82" s="3"/>
      <c r="J82" s="6"/>
    </row>
    <row r="83" spans="1:10" ht="30" customHeight="1" x14ac:dyDescent="0.25">
      <c r="A83" s="3"/>
      <c r="B83" s="4"/>
      <c r="C83" s="5"/>
      <c r="D83" s="6"/>
      <c r="E83" s="6"/>
      <c r="F83" s="7"/>
      <c r="G83" s="5"/>
      <c r="H83" s="8" t="str">
        <f t="shared" ca="1" si="2"/>
        <v/>
      </c>
      <c r="I83" s="3"/>
      <c r="J83" s="6"/>
    </row>
    <row r="84" spans="1:10" ht="30" customHeight="1" x14ac:dyDescent="0.25">
      <c r="A84" s="3"/>
      <c r="B84" s="4"/>
      <c r="C84" s="5"/>
      <c r="D84" s="6"/>
      <c r="E84" s="6"/>
      <c r="F84" s="7"/>
      <c r="G84" s="5"/>
      <c r="H84" s="8" t="str">
        <f t="shared" ca="1" si="2"/>
        <v/>
      </c>
      <c r="I84" s="3"/>
      <c r="J84" s="6"/>
    </row>
    <row r="85" spans="1:10" ht="30" customHeight="1" x14ac:dyDescent="0.25">
      <c r="A85" s="3"/>
      <c r="B85" s="4"/>
      <c r="C85" s="5"/>
      <c r="D85" s="6"/>
      <c r="E85" s="6"/>
      <c r="F85" s="7"/>
      <c r="G85" s="5"/>
      <c r="H85" s="8" t="str">
        <f t="shared" ca="1" si="2"/>
        <v/>
      </c>
      <c r="I85" s="3"/>
      <c r="J85" s="6"/>
    </row>
    <row r="86" spans="1:10" ht="30" customHeight="1" x14ac:dyDescent="0.25">
      <c r="A86" s="3"/>
      <c r="B86" s="4"/>
      <c r="C86" s="5"/>
      <c r="D86" s="6"/>
      <c r="E86" s="6"/>
      <c r="F86" s="7"/>
      <c r="G86" s="5"/>
      <c r="H86" s="8" t="str">
        <f t="shared" ca="1" si="2"/>
        <v/>
      </c>
      <c r="I86" s="3"/>
      <c r="J86" s="6"/>
    </row>
    <row r="87" spans="1:10" ht="30" customHeight="1" x14ac:dyDescent="0.25">
      <c r="A87" s="3"/>
      <c r="B87" s="4"/>
      <c r="C87" s="5"/>
      <c r="D87" s="6"/>
      <c r="E87" s="6"/>
      <c r="F87" s="7"/>
      <c r="G87" s="5"/>
      <c r="H87" s="8" t="str">
        <f t="shared" ca="1" si="2"/>
        <v/>
      </c>
      <c r="I87" s="3"/>
      <c r="J87" s="6"/>
    </row>
    <row r="88" spans="1:10" ht="30" customHeight="1" x14ac:dyDescent="0.25">
      <c r="A88" s="3"/>
      <c r="B88" s="4"/>
      <c r="C88" s="5"/>
      <c r="D88" s="6"/>
      <c r="E88" s="6"/>
      <c r="F88" s="7"/>
      <c r="G88" s="5"/>
      <c r="H88" s="8" t="str">
        <f t="shared" ca="1" si="2"/>
        <v/>
      </c>
      <c r="I88" s="3"/>
      <c r="J88" s="6"/>
    </row>
    <row r="89" spans="1:10" ht="30" customHeight="1" x14ac:dyDescent="0.25">
      <c r="A89" s="3"/>
      <c r="B89" s="4"/>
      <c r="C89" s="5"/>
      <c r="D89" s="6"/>
      <c r="E89" s="6"/>
      <c r="F89" s="7"/>
      <c r="G89" s="5"/>
      <c r="H89" s="8" t="str">
        <f t="shared" ca="1" si="2"/>
        <v/>
      </c>
      <c r="I89" s="3"/>
      <c r="J89" s="6"/>
    </row>
    <row r="90" spans="1:10" ht="30" customHeight="1" x14ac:dyDescent="0.25">
      <c r="A90" s="3"/>
      <c r="B90" s="4"/>
      <c r="C90" s="5"/>
      <c r="D90" s="6"/>
      <c r="E90" s="6"/>
      <c r="F90" s="7"/>
      <c r="G90" s="5"/>
      <c r="H90" s="8" t="str">
        <f t="shared" ca="1" si="2"/>
        <v/>
      </c>
      <c r="I90" s="3"/>
      <c r="J90" s="6"/>
    </row>
    <row r="91" spans="1:10" ht="30" customHeight="1" x14ac:dyDescent="0.25">
      <c r="A91" s="3"/>
      <c r="B91" s="4"/>
      <c r="C91" s="5"/>
      <c r="D91" s="6"/>
      <c r="E91" s="6"/>
      <c r="F91" s="7"/>
      <c r="G91" s="5"/>
      <c r="H91" s="8" t="str">
        <f t="shared" ca="1" si="2"/>
        <v/>
      </c>
      <c r="I91" s="3"/>
      <c r="J91" s="6"/>
    </row>
    <row r="92" spans="1:10" ht="30" customHeight="1" x14ac:dyDescent="0.25">
      <c r="A92" s="3"/>
      <c r="B92" s="4"/>
      <c r="C92" s="5"/>
      <c r="D92" s="6"/>
      <c r="E92" s="6"/>
      <c r="F92" s="7"/>
      <c r="G92" s="5"/>
      <c r="H92" s="8" t="str">
        <f t="shared" ca="1" si="2"/>
        <v/>
      </c>
      <c r="I92" s="3"/>
      <c r="J92" s="6"/>
    </row>
    <row r="93" spans="1:10" ht="30" customHeight="1" x14ac:dyDescent="0.25">
      <c r="A93" s="3"/>
      <c r="B93" s="4"/>
      <c r="C93" s="5"/>
      <c r="D93" s="6"/>
      <c r="E93" s="6"/>
      <c r="F93" s="7"/>
      <c r="G93" s="5"/>
      <c r="H93" s="8" t="str">
        <f t="shared" ca="1" si="2"/>
        <v/>
      </c>
      <c r="I93" s="3"/>
      <c r="J93" s="6"/>
    </row>
    <row r="94" spans="1:10" ht="30" customHeight="1" x14ac:dyDescent="0.25">
      <c r="A94" s="3"/>
      <c r="B94" s="4"/>
      <c r="C94" s="5"/>
      <c r="D94" s="6"/>
      <c r="E94" s="6"/>
      <c r="F94" s="7"/>
      <c r="G94" s="5"/>
      <c r="H94" s="8" t="str">
        <f t="shared" ca="1" si="2"/>
        <v/>
      </c>
      <c r="I94" s="3"/>
      <c r="J94" s="6"/>
    </row>
    <row r="95" spans="1:10" ht="30" customHeight="1" x14ac:dyDescent="0.25">
      <c r="A95" s="3"/>
      <c r="B95" s="4"/>
      <c r="C95" s="5"/>
      <c r="D95" s="6"/>
      <c r="E95" s="6"/>
      <c r="F95" s="7"/>
      <c r="G95" s="5"/>
      <c r="H95" s="8" t="str">
        <f t="shared" ca="1" si="2"/>
        <v/>
      </c>
      <c r="I95" s="3"/>
      <c r="J95" s="6"/>
    </row>
    <row r="96" spans="1:10" ht="30" customHeight="1" x14ac:dyDescent="0.25">
      <c r="A96" s="3"/>
      <c r="B96" s="4"/>
      <c r="C96" s="5"/>
      <c r="D96" s="6"/>
      <c r="E96" s="6"/>
      <c r="F96" s="7"/>
      <c r="G96" s="5"/>
      <c r="H96" s="8" t="str">
        <f t="shared" ca="1" si="2"/>
        <v/>
      </c>
      <c r="I96" s="3"/>
      <c r="J96" s="6"/>
    </row>
    <row r="97" spans="1:10" ht="30" customHeight="1" x14ac:dyDescent="0.25">
      <c r="A97" s="3"/>
      <c r="B97" s="4"/>
      <c r="C97" s="5"/>
      <c r="D97" s="6"/>
      <c r="E97" s="6"/>
      <c r="F97" s="7"/>
      <c r="G97" s="5"/>
      <c r="H97" s="8" t="str">
        <f t="shared" ca="1" si="2"/>
        <v/>
      </c>
      <c r="I97" s="3"/>
      <c r="J97" s="6"/>
    </row>
    <row r="98" spans="1:10" ht="30" customHeight="1" x14ac:dyDescent="0.25">
      <c r="A98" s="3"/>
      <c r="B98" s="4"/>
      <c r="C98" s="5"/>
      <c r="D98" s="6"/>
      <c r="E98" s="6"/>
      <c r="F98" s="7"/>
      <c r="G98" s="5"/>
      <c r="H98" s="8" t="str">
        <f t="shared" ca="1" si="2"/>
        <v/>
      </c>
      <c r="I98" s="3"/>
      <c r="J98" s="6"/>
    </row>
    <row r="99" spans="1:10" ht="30" customHeight="1" x14ac:dyDescent="0.25">
      <c r="A99" s="3"/>
      <c r="B99" s="4"/>
      <c r="C99" s="5"/>
      <c r="D99" s="6"/>
      <c r="E99" s="6"/>
      <c r="F99" s="7"/>
      <c r="G99" s="5"/>
      <c r="H99" s="8" t="str">
        <f t="shared" ca="1" si="2"/>
        <v/>
      </c>
      <c r="I99" s="3"/>
      <c r="J99" s="6"/>
    </row>
    <row r="100" spans="1:10" ht="30" customHeight="1" x14ac:dyDescent="0.25">
      <c r="A100" s="3"/>
      <c r="B100" s="4"/>
      <c r="C100" s="5"/>
      <c r="D100" s="6"/>
      <c r="E100" s="6"/>
      <c r="F100" s="7"/>
      <c r="G100" s="5"/>
      <c r="H100" s="8" t="str">
        <f t="shared" ca="1" si="2"/>
        <v/>
      </c>
      <c r="I100" s="3"/>
      <c r="J100" s="6"/>
    </row>
    <row r="101" spans="1:10" ht="30" customHeight="1" x14ac:dyDescent="0.25">
      <c r="A101" s="3"/>
      <c r="B101" s="4"/>
      <c r="C101" s="5"/>
      <c r="D101" s="6"/>
      <c r="E101" s="6"/>
      <c r="F101" s="7"/>
      <c r="G101" s="5"/>
      <c r="H101" s="8" t="str">
        <f t="shared" ca="1" si="2"/>
        <v/>
      </c>
      <c r="I101" s="3"/>
      <c r="J101" s="6"/>
    </row>
    <row r="102" spans="1:10" ht="30" customHeight="1" x14ac:dyDescent="0.25">
      <c r="A102" s="3"/>
      <c r="B102" s="4"/>
      <c r="C102" s="5"/>
      <c r="D102" s="6"/>
      <c r="E102" s="6"/>
      <c r="F102" s="7"/>
      <c r="G102" s="5"/>
      <c r="H102" s="8" t="str">
        <f t="shared" ca="1" si="2"/>
        <v/>
      </c>
      <c r="I102" s="3"/>
      <c r="J102" s="6"/>
    </row>
    <row r="103" spans="1:10" ht="30" customHeight="1" x14ac:dyDescent="0.25">
      <c r="A103" s="3"/>
      <c r="B103" s="4"/>
      <c r="C103" s="5"/>
      <c r="D103" s="6"/>
      <c r="E103" s="6"/>
      <c r="F103" s="7"/>
      <c r="G103" s="5"/>
      <c r="H103" s="8" t="str">
        <f t="shared" ref="H103:H134" ca="1" si="3">IF(A103="","",IF(G103="CREDITED","",TODAY()-A103))</f>
        <v/>
      </c>
      <c r="I103" s="3"/>
      <c r="J103" s="6"/>
    </row>
    <row r="104" spans="1:10" ht="30" customHeight="1" x14ac:dyDescent="0.25">
      <c r="A104" s="3"/>
      <c r="B104" s="4"/>
      <c r="C104" s="5"/>
      <c r="D104" s="6"/>
      <c r="E104" s="6"/>
      <c r="F104" s="7"/>
      <c r="G104" s="5"/>
      <c r="H104" s="8" t="str">
        <f t="shared" ca="1" si="3"/>
        <v/>
      </c>
      <c r="I104" s="3"/>
      <c r="J104" s="6"/>
    </row>
    <row r="105" spans="1:10" ht="30" customHeight="1" x14ac:dyDescent="0.25">
      <c r="A105" s="3"/>
      <c r="B105" s="4"/>
      <c r="C105" s="5"/>
      <c r="D105" s="6"/>
      <c r="E105" s="6"/>
      <c r="F105" s="7"/>
      <c r="G105" s="5"/>
      <c r="H105" s="8" t="str">
        <f t="shared" ca="1" si="3"/>
        <v/>
      </c>
      <c r="I105" s="3"/>
      <c r="J105" s="6"/>
    </row>
    <row r="106" spans="1:10" ht="30" customHeight="1" x14ac:dyDescent="0.25">
      <c r="A106" s="3"/>
      <c r="B106" s="4"/>
      <c r="C106" s="5"/>
      <c r="D106" s="6"/>
      <c r="E106" s="6"/>
      <c r="F106" s="7"/>
      <c r="G106" s="5"/>
      <c r="H106" s="8" t="str">
        <f t="shared" ca="1" si="3"/>
        <v/>
      </c>
      <c r="I106" s="3"/>
      <c r="J106" s="6"/>
    </row>
    <row r="107" spans="1:10" ht="30" customHeight="1" x14ac:dyDescent="0.25">
      <c r="A107" s="3"/>
      <c r="B107" s="4"/>
      <c r="C107" s="5"/>
      <c r="D107" s="6"/>
      <c r="E107" s="6"/>
      <c r="F107" s="7"/>
      <c r="G107" s="5"/>
      <c r="H107" s="8" t="str">
        <f t="shared" ca="1" si="3"/>
        <v/>
      </c>
      <c r="I107" s="3"/>
      <c r="J107" s="6"/>
    </row>
    <row r="108" spans="1:10" ht="30" customHeight="1" x14ac:dyDescent="0.25">
      <c r="A108" s="3"/>
      <c r="B108" s="4"/>
      <c r="C108" s="5"/>
      <c r="D108" s="6"/>
      <c r="E108" s="6"/>
      <c r="F108" s="7"/>
      <c r="G108" s="5"/>
      <c r="H108" s="8" t="str">
        <f t="shared" ca="1" si="3"/>
        <v/>
      </c>
      <c r="I108" s="3"/>
      <c r="J108" s="6"/>
    </row>
    <row r="109" spans="1:10" ht="30" customHeight="1" x14ac:dyDescent="0.25">
      <c r="A109" s="3"/>
      <c r="B109" s="4"/>
      <c r="C109" s="5"/>
      <c r="D109" s="6"/>
      <c r="E109" s="6"/>
      <c r="F109" s="7"/>
      <c r="G109" s="5"/>
      <c r="H109" s="8" t="str">
        <f t="shared" ca="1" si="3"/>
        <v/>
      </c>
      <c r="I109" s="3"/>
      <c r="J109" s="6"/>
    </row>
    <row r="110" spans="1:10" ht="30" customHeight="1" x14ac:dyDescent="0.25">
      <c r="A110" s="3"/>
      <c r="B110" s="4"/>
      <c r="C110" s="5"/>
      <c r="D110" s="6"/>
      <c r="E110" s="6"/>
      <c r="F110" s="7"/>
      <c r="G110" s="5"/>
      <c r="H110" s="8" t="str">
        <f t="shared" ca="1" si="3"/>
        <v/>
      </c>
      <c r="I110" s="3"/>
      <c r="J110" s="6"/>
    </row>
    <row r="111" spans="1:10" ht="30" customHeight="1" x14ac:dyDescent="0.25">
      <c r="A111" s="3"/>
      <c r="B111" s="4"/>
      <c r="C111" s="5"/>
      <c r="D111" s="6"/>
      <c r="E111" s="6"/>
      <c r="F111" s="7"/>
      <c r="G111" s="5"/>
      <c r="H111" s="8" t="str">
        <f t="shared" ca="1" si="3"/>
        <v/>
      </c>
      <c r="I111" s="3"/>
      <c r="J111" s="6"/>
    </row>
    <row r="112" spans="1:10" ht="30" customHeight="1" x14ac:dyDescent="0.25">
      <c r="A112" s="3"/>
      <c r="B112" s="4"/>
      <c r="C112" s="5"/>
      <c r="D112" s="6"/>
      <c r="E112" s="6"/>
      <c r="F112" s="7"/>
      <c r="G112" s="5"/>
      <c r="H112" s="8" t="str">
        <f t="shared" ca="1" si="3"/>
        <v/>
      </c>
      <c r="I112" s="3"/>
      <c r="J112" s="6"/>
    </row>
    <row r="113" spans="1:10" ht="30" customHeight="1" x14ac:dyDescent="0.25">
      <c r="A113" s="3"/>
      <c r="B113" s="4"/>
      <c r="C113" s="5"/>
      <c r="D113" s="6"/>
      <c r="E113" s="6"/>
      <c r="F113" s="7"/>
      <c r="G113" s="5"/>
      <c r="H113" s="8" t="str">
        <f t="shared" ca="1" si="3"/>
        <v/>
      </c>
      <c r="I113" s="3"/>
      <c r="J113" s="6"/>
    </row>
    <row r="114" spans="1:10" ht="30" customHeight="1" x14ac:dyDescent="0.25">
      <c r="A114" s="3"/>
      <c r="B114" s="4"/>
      <c r="C114" s="5"/>
      <c r="D114" s="6"/>
      <c r="E114" s="6"/>
      <c r="F114" s="7"/>
      <c r="G114" s="5"/>
      <c r="H114" s="8" t="str">
        <f t="shared" ca="1" si="3"/>
        <v/>
      </c>
      <c r="I114" s="3"/>
      <c r="J114" s="6"/>
    </row>
    <row r="115" spans="1:10" ht="30" customHeight="1" x14ac:dyDescent="0.25">
      <c r="A115" s="3"/>
      <c r="B115" s="4"/>
      <c r="C115" s="5"/>
      <c r="D115" s="6"/>
      <c r="E115" s="6"/>
      <c r="F115" s="7"/>
      <c r="G115" s="5"/>
      <c r="H115" s="8" t="str">
        <f t="shared" ca="1" si="3"/>
        <v/>
      </c>
      <c r="I115" s="3"/>
      <c r="J115" s="6"/>
    </row>
    <row r="116" spans="1:10" ht="30" customHeight="1" x14ac:dyDescent="0.25">
      <c r="A116" s="3"/>
      <c r="B116" s="4"/>
      <c r="C116" s="5"/>
      <c r="D116" s="6"/>
      <c r="E116" s="6"/>
      <c r="F116" s="7"/>
      <c r="G116" s="5"/>
      <c r="H116" s="8" t="str">
        <f t="shared" ca="1" si="3"/>
        <v/>
      </c>
      <c r="I116" s="3"/>
      <c r="J116" s="6"/>
    </row>
    <row r="117" spans="1:10" ht="30" customHeight="1" x14ac:dyDescent="0.25">
      <c r="A117" s="3"/>
      <c r="B117" s="4"/>
      <c r="C117" s="5"/>
      <c r="D117" s="6"/>
      <c r="E117" s="6"/>
      <c r="F117" s="7"/>
      <c r="G117" s="5"/>
      <c r="H117" s="8" t="str">
        <f t="shared" ca="1" si="3"/>
        <v/>
      </c>
      <c r="I117" s="3"/>
      <c r="J117" s="6"/>
    </row>
    <row r="118" spans="1:10" ht="30" customHeight="1" x14ac:dyDescent="0.25">
      <c r="A118" s="3"/>
      <c r="B118" s="4"/>
      <c r="C118" s="5"/>
      <c r="D118" s="6"/>
      <c r="E118" s="6"/>
      <c r="F118" s="7"/>
      <c r="G118" s="5"/>
      <c r="H118" s="8" t="str">
        <f t="shared" ca="1" si="3"/>
        <v/>
      </c>
      <c r="I118" s="3"/>
      <c r="J118" s="6"/>
    </row>
    <row r="119" spans="1:10" ht="30" customHeight="1" x14ac:dyDescent="0.25">
      <c r="A119" s="3"/>
      <c r="B119" s="4"/>
      <c r="C119" s="5"/>
      <c r="D119" s="6"/>
      <c r="E119" s="6"/>
      <c r="F119" s="7"/>
      <c r="G119" s="5"/>
      <c r="H119" s="8" t="str">
        <f t="shared" ca="1" si="3"/>
        <v/>
      </c>
      <c r="I119" s="3"/>
      <c r="J119" s="6"/>
    </row>
    <row r="120" spans="1:10" ht="30" customHeight="1" x14ac:dyDescent="0.25">
      <c r="A120" s="3"/>
      <c r="B120" s="4"/>
      <c r="C120" s="5"/>
      <c r="D120" s="6"/>
      <c r="E120" s="6"/>
      <c r="F120" s="7"/>
      <c r="G120" s="5"/>
      <c r="H120" s="8" t="str">
        <f t="shared" ca="1" si="3"/>
        <v/>
      </c>
      <c r="I120" s="3"/>
      <c r="J120" s="6"/>
    </row>
    <row r="121" spans="1:10" ht="30" customHeight="1" x14ac:dyDescent="0.25">
      <c r="A121" s="3"/>
      <c r="B121" s="4"/>
      <c r="C121" s="5"/>
      <c r="D121" s="6"/>
      <c r="E121" s="6"/>
      <c r="F121" s="7"/>
      <c r="G121" s="5"/>
      <c r="H121" s="8" t="str">
        <f t="shared" ca="1" si="3"/>
        <v/>
      </c>
      <c r="I121" s="3"/>
      <c r="J121" s="6"/>
    </row>
    <row r="122" spans="1:10" ht="30" customHeight="1" x14ac:dyDescent="0.25">
      <c r="A122" s="3"/>
      <c r="B122" s="4"/>
      <c r="C122" s="5"/>
      <c r="D122" s="6"/>
      <c r="E122" s="6"/>
      <c r="F122" s="7"/>
      <c r="G122" s="5"/>
      <c r="H122" s="8" t="str">
        <f t="shared" ca="1" si="3"/>
        <v/>
      </c>
      <c r="I122" s="3"/>
      <c r="J122" s="6"/>
    </row>
    <row r="123" spans="1:10" ht="30" customHeight="1" x14ac:dyDescent="0.25">
      <c r="A123" s="3"/>
      <c r="B123" s="4"/>
      <c r="C123" s="5"/>
      <c r="D123" s="6"/>
      <c r="E123" s="6"/>
      <c r="F123" s="7"/>
      <c r="G123" s="5"/>
      <c r="H123" s="8" t="str">
        <f t="shared" ca="1" si="3"/>
        <v/>
      </c>
      <c r="I123" s="3"/>
      <c r="J123" s="6"/>
    </row>
    <row r="124" spans="1:10" ht="30" customHeight="1" x14ac:dyDescent="0.25">
      <c r="A124" s="3"/>
      <c r="B124" s="4"/>
      <c r="C124" s="5"/>
      <c r="D124" s="6"/>
      <c r="E124" s="6"/>
      <c r="F124" s="7"/>
      <c r="G124" s="5"/>
      <c r="H124" s="8" t="str">
        <f t="shared" ca="1" si="3"/>
        <v/>
      </c>
      <c r="I124" s="3"/>
      <c r="J124" s="6"/>
    </row>
    <row r="125" spans="1:10" ht="30" customHeight="1" x14ac:dyDescent="0.25">
      <c r="A125" s="3"/>
      <c r="B125" s="4"/>
      <c r="C125" s="5"/>
      <c r="D125" s="6"/>
      <c r="E125" s="6"/>
      <c r="F125" s="7"/>
      <c r="G125" s="5"/>
      <c r="H125" s="8" t="str">
        <f t="shared" ca="1" si="3"/>
        <v/>
      </c>
      <c r="I125" s="3"/>
      <c r="J125" s="6"/>
    </row>
    <row r="126" spans="1:10" ht="30" customHeight="1" x14ac:dyDescent="0.25">
      <c r="A126" s="3"/>
      <c r="B126" s="4"/>
      <c r="C126" s="5"/>
      <c r="D126" s="6"/>
      <c r="E126" s="6"/>
      <c r="F126" s="7"/>
      <c r="G126" s="5"/>
      <c r="H126" s="8" t="str">
        <f t="shared" ca="1" si="3"/>
        <v/>
      </c>
      <c r="I126" s="3"/>
      <c r="J126" s="6"/>
    </row>
    <row r="127" spans="1:10" ht="30" customHeight="1" x14ac:dyDescent="0.25">
      <c r="A127" s="3"/>
      <c r="B127" s="4"/>
      <c r="C127" s="5"/>
      <c r="D127" s="6"/>
      <c r="E127" s="6"/>
      <c r="F127" s="7"/>
      <c r="G127" s="5"/>
      <c r="H127" s="8" t="str">
        <f t="shared" ca="1" si="3"/>
        <v/>
      </c>
      <c r="I127" s="3"/>
      <c r="J127" s="6"/>
    </row>
    <row r="128" spans="1:10" ht="30" customHeight="1" x14ac:dyDescent="0.25">
      <c r="A128" s="3"/>
      <c r="B128" s="4"/>
      <c r="C128" s="5"/>
      <c r="D128" s="6"/>
      <c r="E128" s="6"/>
      <c r="F128" s="7"/>
      <c r="G128" s="5"/>
      <c r="H128" s="8" t="str">
        <f t="shared" ca="1" si="3"/>
        <v/>
      </c>
      <c r="I128" s="3"/>
      <c r="J128" s="6"/>
    </row>
    <row r="129" spans="1:10" ht="30" customHeight="1" x14ac:dyDescent="0.25">
      <c r="A129" s="3"/>
      <c r="B129" s="4"/>
      <c r="C129" s="5"/>
      <c r="D129" s="6"/>
      <c r="E129" s="6"/>
      <c r="F129" s="7"/>
      <c r="G129" s="5"/>
      <c r="H129" s="8" t="str">
        <f t="shared" ca="1" si="3"/>
        <v/>
      </c>
      <c r="I129" s="3"/>
      <c r="J129" s="6"/>
    </row>
    <row r="130" spans="1:10" ht="30" customHeight="1" x14ac:dyDescent="0.25">
      <c r="A130" s="3"/>
      <c r="B130" s="4"/>
      <c r="C130" s="5"/>
      <c r="D130" s="6"/>
      <c r="E130" s="6"/>
      <c r="F130" s="7"/>
      <c r="G130" s="5"/>
      <c r="H130" s="8" t="str">
        <f t="shared" ca="1" si="3"/>
        <v/>
      </c>
      <c r="I130" s="3"/>
      <c r="J130" s="6"/>
    </row>
    <row r="131" spans="1:10" ht="30" customHeight="1" x14ac:dyDescent="0.25">
      <c r="A131" s="3"/>
      <c r="B131" s="4"/>
      <c r="C131" s="5"/>
      <c r="D131" s="6"/>
      <c r="E131" s="6"/>
      <c r="F131" s="7"/>
      <c r="G131" s="5"/>
      <c r="H131" s="8" t="str">
        <f t="shared" ca="1" si="3"/>
        <v/>
      </c>
      <c r="I131" s="3"/>
      <c r="J131" s="6"/>
    </row>
    <row r="132" spans="1:10" ht="30" customHeight="1" x14ac:dyDescent="0.25">
      <c r="A132" s="3"/>
      <c r="B132" s="4"/>
      <c r="C132" s="5"/>
      <c r="D132" s="6"/>
      <c r="E132" s="6"/>
      <c r="F132" s="7"/>
      <c r="G132" s="5"/>
      <c r="H132" s="8" t="str">
        <f t="shared" ca="1" si="3"/>
        <v/>
      </c>
      <c r="I132" s="3"/>
      <c r="J132" s="6"/>
    </row>
    <row r="133" spans="1:10" ht="30" customHeight="1" x14ac:dyDescent="0.25">
      <c r="A133" s="3"/>
      <c r="B133" s="4"/>
      <c r="C133" s="5"/>
      <c r="D133" s="6"/>
      <c r="E133" s="6"/>
      <c r="F133" s="7"/>
      <c r="G133" s="5"/>
      <c r="H133" s="8" t="str">
        <f t="shared" ca="1" si="3"/>
        <v/>
      </c>
      <c r="I133" s="3"/>
      <c r="J133" s="6"/>
    </row>
    <row r="134" spans="1:10" ht="30" customHeight="1" x14ac:dyDescent="0.25">
      <c r="A134" s="3"/>
      <c r="B134" s="4"/>
      <c r="C134" s="5"/>
      <c r="D134" s="6"/>
      <c r="E134" s="6"/>
      <c r="F134" s="7"/>
      <c r="G134" s="5"/>
      <c r="H134" s="8" t="str">
        <f t="shared" ca="1" si="3"/>
        <v/>
      </c>
      <c r="I134" s="3"/>
      <c r="J134" s="6"/>
    </row>
    <row r="135" spans="1:10" ht="30" customHeight="1" x14ac:dyDescent="0.25">
      <c r="A135" s="3"/>
      <c r="B135" s="4"/>
      <c r="C135" s="5"/>
      <c r="D135" s="6"/>
      <c r="E135" s="6"/>
      <c r="F135" s="7"/>
      <c r="G135" s="5"/>
      <c r="H135" s="8" t="str">
        <f t="shared" ref="H135:H166" ca="1" si="4">IF(A135="","",IF(G135="CREDITED","",TODAY()-A135))</f>
        <v/>
      </c>
      <c r="I135" s="3"/>
      <c r="J135" s="6"/>
    </row>
    <row r="136" spans="1:10" ht="30" customHeight="1" x14ac:dyDescent="0.25">
      <c r="A136" s="3"/>
      <c r="B136" s="4"/>
      <c r="C136" s="5"/>
      <c r="D136" s="6"/>
      <c r="E136" s="6"/>
      <c r="F136" s="7"/>
      <c r="G136" s="5"/>
      <c r="H136" s="8" t="str">
        <f t="shared" ca="1" si="4"/>
        <v/>
      </c>
      <c r="I136" s="3"/>
      <c r="J136" s="6"/>
    </row>
    <row r="137" spans="1:10" ht="30" customHeight="1" x14ac:dyDescent="0.25">
      <c r="A137" s="3"/>
      <c r="B137" s="4"/>
      <c r="C137" s="5"/>
      <c r="D137" s="6"/>
      <c r="E137" s="6"/>
      <c r="F137" s="7"/>
      <c r="G137" s="5"/>
      <c r="H137" s="8" t="str">
        <f t="shared" ca="1" si="4"/>
        <v/>
      </c>
      <c r="I137" s="3"/>
      <c r="J137" s="6"/>
    </row>
    <row r="138" spans="1:10" ht="30" customHeight="1" x14ac:dyDescent="0.25">
      <c r="A138" s="3"/>
      <c r="B138" s="4"/>
      <c r="C138" s="5"/>
      <c r="D138" s="6"/>
      <c r="E138" s="6"/>
      <c r="F138" s="7"/>
      <c r="G138" s="5"/>
      <c r="H138" s="8" t="str">
        <f t="shared" ca="1" si="4"/>
        <v/>
      </c>
      <c r="I138" s="3"/>
      <c r="J138" s="6"/>
    </row>
    <row r="139" spans="1:10" ht="30" customHeight="1" x14ac:dyDescent="0.25">
      <c r="A139" s="3"/>
      <c r="B139" s="4"/>
      <c r="C139" s="5"/>
      <c r="D139" s="6"/>
      <c r="E139" s="6"/>
      <c r="F139" s="7"/>
      <c r="G139" s="5"/>
      <c r="H139" s="8" t="str">
        <f t="shared" ca="1" si="4"/>
        <v/>
      </c>
      <c r="I139" s="3"/>
      <c r="J139" s="6"/>
    </row>
    <row r="140" spans="1:10" ht="30" customHeight="1" x14ac:dyDescent="0.25">
      <c r="A140" s="3"/>
      <c r="B140" s="4"/>
      <c r="C140" s="5"/>
      <c r="D140" s="6"/>
      <c r="E140" s="6"/>
      <c r="F140" s="7"/>
      <c r="G140" s="5"/>
      <c r="H140" s="8" t="str">
        <f t="shared" ca="1" si="4"/>
        <v/>
      </c>
      <c r="I140" s="3"/>
      <c r="J140" s="6"/>
    </row>
    <row r="141" spans="1:10" ht="30" customHeight="1" x14ac:dyDescent="0.25">
      <c r="A141" s="3"/>
      <c r="B141" s="4"/>
      <c r="C141" s="5"/>
      <c r="D141" s="6"/>
      <c r="E141" s="6"/>
      <c r="F141" s="7"/>
      <c r="G141" s="5"/>
      <c r="H141" s="8" t="str">
        <f t="shared" ca="1" si="4"/>
        <v/>
      </c>
      <c r="I141" s="3"/>
      <c r="J141" s="6"/>
    </row>
    <row r="142" spans="1:10" ht="30" customHeight="1" x14ac:dyDescent="0.25">
      <c r="A142" s="3"/>
      <c r="B142" s="4"/>
      <c r="C142" s="5"/>
      <c r="D142" s="6"/>
      <c r="E142" s="6"/>
      <c r="F142" s="7"/>
      <c r="G142" s="5"/>
      <c r="H142" s="8" t="str">
        <f t="shared" ca="1" si="4"/>
        <v/>
      </c>
      <c r="I142" s="3"/>
      <c r="J142" s="6"/>
    </row>
    <row r="143" spans="1:10" ht="30" customHeight="1" x14ac:dyDescent="0.25">
      <c r="A143" s="3"/>
      <c r="B143" s="4"/>
      <c r="C143" s="5"/>
      <c r="D143" s="6"/>
      <c r="E143" s="6"/>
      <c r="F143" s="7"/>
      <c r="G143" s="5"/>
      <c r="H143" s="8" t="str">
        <f t="shared" ca="1" si="4"/>
        <v/>
      </c>
      <c r="I143" s="3"/>
      <c r="J143" s="6"/>
    </row>
    <row r="144" spans="1:10" ht="30" customHeight="1" x14ac:dyDescent="0.25">
      <c r="A144" s="3"/>
      <c r="B144" s="4"/>
      <c r="C144" s="5"/>
      <c r="D144" s="6"/>
      <c r="E144" s="6"/>
      <c r="F144" s="7"/>
      <c r="G144" s="5"/>
      <c r="H144" s="8" t="str">
        <f t="shared" ca="1" si="4"/>
        <v/>
      </c>
      <c r="I144" s="3"/>
      <c r="J144" s="6"/>
    </row>
    <row r="145" spans="1:10" ht="30" customHeight="1" x14ac:dyDescent="0.25">
      <c r="A145" s="3"/>
      <c r="B145" s="4"/>
      <c r="C145" s="5"/>
      <c r="D145" s="6"/>
      <c r="E145" s="6"/>
      <c r="F145" s="7"/>
      <c r="G145" s="5"/>
      <c r="H145" s="8" t="str">
        <f t="shared" ca="1" si="4"/>
        <v/>
      </c>
      <c r="I145" s="3"/>
      <c r="J145" s="6"/>
    </row>
    <row r="146" spans="1:10" ht="30" customHeight="1" x14ac:dyDescent="0.25">
      <c r="A146" s="3"/>
      <c r="B146" s="4"/>
      <c r="C146" s="5"/>
      <c r="D146" s="6"/>
      <c r="E146" s="6"/>
      <c r="F146" s="7"/>
      <c r="G146" s="5"/>
      <c r="H146" s="8" t="str">
        <f t="shared" ca="1" si="4"/>
        <v/>
      </c>
      <c r="I146" s="3"/>
      <c r="J146" s="6"/>
    </row>
    <row r="147" spans="1:10" ht="30" customHeight="1" x14ac:dyDescent="0.25">
      <c r="A147" s="3"/>
      <c r="B147" s="4"/>
      <c r="C147" s="5"/>
      <c r="D147" s="6"/>
      <c r="E147" s="6"/>
      <c r="F147" s="7"/>
      <c r="G147" s="5"/>
      <c r="H147" s="8" t="str">
        <f t="shared" ca="1" si="4"/>
        <v/>
      </c>
      <c r="I147" s="3"/>
      <c r="J147" s="6"/>
    </row>
    <row r="148" spans="1:10" ht="30" customHeight="1" x14ac:dyDescent="0.25">
      <c r="A148" s="3"/>
      <c r="B148" s="4"/>
      <c r="C148" s="5"/>
      <c r="D148" s="6"/>
      <c r="E148" s="6"/>
      <c r="F148" s="7"/>
      <c r="G148" s="5"/>
      <c r="H148" s="8" t="str">
        <f t="shared" ca="1" si="4"/>
        <v/>
      </c>
      <c r="I148" s="3"/>
      <c r="J148" s="6"/>
    </row>
    <row r="149" spans="1:10" ht="30" customHeight="1" x14ac:dyDescent="0.25">
      <c r="A149" s="3"/>
      <c r="B149" s="4"/>
      <c r="C149" s="5"/>
      <c r="D149" s="6"/>
      <c r="E149" s="6"/>
      <c r="F149" s="7"/>
      <c r="G149" s="5"/>
      <c r="H149" s="8" t="str">
        <f t="shared" ca="1" si="4"/>
        <v/>
      </c>
      <c r="I149" s="3"/>
      <c r="J149" s="6"/>
    </row>
    <row r="150" spans="1:10" ht="30" customHeight="1" x14ac:dyDescent="0.25">
      <c r="A150" s="3"/>
      <c r="B150" s="4"/>
      <c r="C150" s="5"/>
      <c r="D150" s="6"/>
      <c r="E150" s="6"/>
      <c r="F150" s="7"/>
      <c r="G150" s="5"/>
      <c r="H150" s="8" t="str">
        <f t="shared" ca="1" si="4"/>
        <v/>
      </c>
      <c r="I150" s="3"/>
      <c r="J150" s="6"/>
    </row>
    <row r="151" spans="1:10" ht="30" customHeight="1" x14ac:dyDescent="0.25">
      <c r="A151" s="3"/>
      <c r="B151" s="4"/>
      <c r="C151" s="5"/>
      <c r="D151" s="6"/>
      <c r="E151" s="6"/>
      <c r="F151" s="7"/>
      <c r="G151" s="5"/>
      <c r="H151" s="8" t="str">
        <f t="shared" ca="1" si="4"/>
        <v/>
      </c>
      <c r="I151" s="3"/>
      <c r="J151" s="6"/>
    </row>
    <row r="152" spans="1:10" ht="30" customHeight="1" x14ac:dyDescent="0.25">
      <c r="A152" s="3"/>
      <c r="B152" s="4"/>
      <c r="C152" s="5"/>
      <c r="D152" s="6"/>
      <c r="E152" s="6"/>
      <c r="F152" s="7"/>
      <c r="G152" s="5"/>
      <c r="H152" s="8" t="str">
        <f t="shared" ca="1" si="4"/>
        <v/>
      </c>
      <c r="I152" s="3"/>
      <c r="J152" s="6"/>
    </row>
    <row r="153" spans="1:10" ht="30" customHeight="1" x14ac:dyDescent="0.25">
      <c r="A153" s="3"/>
      <c r="B153" s="4"/>
      <c r="C153" s="5"/>
      <c r="D153" s="6"/>
      <c r="E153" s="6"/>
      <c r="F153" s="7"/>
      <c r="G153" s="5"/>
      <c r="H153" s="8" t="str">
        <f t="shared" ca="1" si="4"/>
        <v/>
      </c>
      <c r="I153" s="3"/>
      <c r="J153" s="6"/>
    </row>
    <row r="154" spans="1:10" ht="30" customHeight="1" x14ac:dyDescent="0.25">
      <c r="A154" s="3"/>
      <c r="B154" s="4"/>
      <c r="C154" s="5"/>
      <c r="D154" s="6"/>
      <c r="E154" s="6"/>
      <c r="F154" s="7"/>
      <c r="G154" s="5"/>
      <c r="H154" s="8" t="str">
        <f t="shared" ca="1" si="4"/>
        <v/>
      </c>
      <c r="I154" s="3"/>
      <c r="J154" s="6"/>
    </row>
    <row r="155" spans="1:10" ht="30" customHeight="1" x14ac:dyDescent="0.25">
      <c r="A155" s="3"/>
      <c r="B155" s="4"/>
      <c r="C155" s="5"/>
      <c r="D155" s="6"/>
      <c r="E155" s="6"/>
      <c r="F155" s="7"/>
      <c r="G155" s="5"/>
      <c r="H155" s="8" t="str">
        <f t="shared" ca="1" si="4"/>
        <v/>
      </c>
      <c r="I155" s="3"/>
      <c r="J155" s="6"/>
    </row>
    <row r="156" spans="1:10" ht="30" customHeight="1" x14ac:dyDescent="0.25">
      <c r="A156" s="3"/>
      <c r="B156" s="4"/>
      <c r="C156" s="5"/>
      <c r="D156" s="6"/>
      <c r="E156" s="6"/>
      <c r="F156" s="7"/>
      <c r="G156" s="5"/>
      <c r="H156" s="8" t="str">
        <f t="shared" ca="1" si="4"/>
        <v/>
      </c>
      <c r="I156" s="3"/>
      <c r="J156" s="6"/>
    </row>
    <row r="157" spans="1:10" ht="30" customHeight="1" x14ac:dyDescent="0.25">
      <c r="A157" s="3"/>
      <c r="B157" s="4"/>
      <c r="C157" s="5"/>
      <c r="D157" s="6"/>
      <c r="E157" s="6"/>
      <c r="F157" s="7"/>
      <c r="G157" s="5"/>
      <c r="H157" s="8" t="str">
        <f t="shared" ca="1" si="4"/>
        <v/>
      </c>
      <c r="I157" s="3"/>
      <c r="J157" s="6"/>
    </row>
    <row r="158" spans="1:10" ht="30" customHeight="1" x14ac:dyDescent="0.25">
      <c r="A158" s="3"/>
      <c r="B158" s="4"/>
      <c r="C158" s="5"/>
      <c r="D158" s="6"/>
      <c r="E158" s="6"/>
      <c r="F158" s="7"/>
      <c r="G158" s="5"/>
      <c r="H158" s="8" t="str">
        <f t="shared" ca="1" si="4"/>
        <v/>
      </c>
      <c r="I158" s="3"/>
      <c r="J158" s="6"/>
    </row>
    <row r="159" spans="1:10" ht="30" customHeight="1" x14ac:dyDescent="0.25">
      <c r="A159" s="3"/>
      <c r="B159" s="4"/>
      <c r="C159" s="5"/>
      <c r="D159" s="6"/>
      <c r="E159" s="6"/>
      <c r="F159" s="7"/>
      <c r="G159" s="5"/>
      <c r="H159" s="8" t="str">
        <f t="shared" ca="1" si="4"/>
        <v/>
      </c>
      <c r="I159" s="3"/>
      <c r="J159" s="6"/>
    </row>
    <row r="160" spans="1:10" ht="30" customHeight="1" x14ac:dyDescent="0.25">
      <c r="A160" s="3"/>
      <c r="B160" s="4"/>
      <c r="C160" s="5"/>
      <c r="D160" s="6"/>
      <c r="E160" s="6"/>
      <c r="F160" s="7"/>
      <c r="G160" s="5"/>
      <c r="H160" s="8" t="str">
        <f t="shared" ca="1" si="4"/>
        <v/>
      </c>
      <c r="I160" s="3"/>
      <c r="J160" s="6"/>
    </row>
    <row r="161" spans="1:10" ht="30" customHeight="1" x14ac:dyDescent="0.25">
      <c r="A161" s="3"/>
      <c r="B161" s="4"/>
      <c r="C161" s="5"/>
      <c r="D161" s="6"/>
      <c r="E161" s="6"/>
      <c r="F161" s="7"/>
      <c r="G161" s="5"/>
      <c r="H161" s="8" t="str">
        <f t="shared" ca="1" si="4"/>
        <v/>
      </c>
      <c r="I161" s="3"/>
      <c r="J161" s="6"/>
    </row>
    <row r="162" spans="1:10" ht="30" customHeight="1" x14ac:dyDescent="0.25">
      <c r="A162" s="3"/>
      <c r="B162" s="4"/>
      <c r="C162" s="5"/>
      <c r="D162" s="6"/>
      <c r="E162" s="6"/>
      <c r="F162" s="7"/>
      <c r="G162" s="5"/>
      <c r="H162" s="8" t="str">
        <f t="shared" ca="1" si="4"/>
        <v/>
      </c>
      <c r="I162" s="3"/>
      <c r="J162" s="6"/>
    </row>
    <row r="163" spans="1:10" ht="30" customHeight="1" x14ac:dyDescent="0.25">
      <c r="A163" s="3"/>
      <c r="B163" s="4"/>
      <c r="C163" s="5"/>
      <c r="D163" s="6"/>
      <c r="E163" s="6"/>
      <c r="F163" s="7"/>
      <c r="G163" s="5"/>
      <c r="H163" s="8" t="str">
        <f t="shared" ca="1" si="4"/>
        <v/>
      </c>
      <c r="I163" s="3"/>
      <c r="J163" s="6"/>
    </row>
    <row r="164" spans="1:10" ht="30" customHeight="1" x14ac:dyDescent="0.25">
      <c r="A164" s="3"/>
      <c r="B164" s="4"/>
      <c r="C164" s="5"/>
      <c r="D164" s="6"/>
      <c r="E164" s="6"/>
      <c r="F164" s="7"/>
      <c r="G164" s="5"/>
      <c r="H164" s="8" t="str">
        <f t="shared" ca="1" si="4"/>
        <v/>
      </c>
      <c r="I164" s="3"/>
      <c r="J164" s="6"/>
    </row>
    <row r="165" spans="1:10" ht="30" customHeight="1" x14ac:dyDescent="0.25">
      <c r="A165" s="3"/>
      <c r="B165" s="4"/>
      <c r="C165" s="5"/>
      <c r="D165" s="6"/>
      <c r="E165" s="6"/>
      <c r="F165" s="7"/>
      <c r="G165" s="5"/>
      <c r="H165" s="8" t="str">
        <f t="shared" ca="1" si="4"/>
        <v/>
      </c>
      <c r="I165" s="3"/>
      <c r="J165" s="6"/>
    </row>
    <row r="166" spans="1:10" ht="30" customHeight="1" x14ac:dyDescent="0.25">
      <c r="A166" s="3"/>
      <c r="B166" s="4"/>
      <c r="C166" s="5"/>
      <c r="D166" s="6"/>
      <c r="E166" s="6"/>
      <c r="F166" s="7"/>
      <c r="G166" s="5"/>
      <c r="H166" s="8" t="str">
        <f t="shared" ca="1" si="4"/>
        <v/>
      </c>
      <c r="I166" s="3"/>
      <c r="J166" s="6"/>
    </row>
    <row r="167" spans="1:10" ht="30" customHeight="1" x14ac:dyDescent="0.25">
      <c r="A167" s="3"/>
      <c r="B167" s="4"/>
      <c r="C167" s="5"/>
      <c r="D167" s="6"/>
      <c r="E167" s="6"/>
      <c r="F167" s="7"/>
      <c r="G167" s="5"/>
      <c r="H167" s="8" t="str">
        <f t="shared" ref="H167:H198" ca="1" si="5">IF(A167="","",IF(G167="CREDITED","",TODAY()-A167))</f>
        <v/>
      </c>
      <c r="I167" s="3"/>
      <c r="J167" s="6"/>
    </row>
    <row r="168" spans="1:10" ht="30" customHeight="1" x14ac:dyDescent="0.25">
      <c r="A168" s="3"/>
      <c r="B168" s="4"/>
      <c r="C168" s="5"/>
      <c r="D168" s="6"/>
      <c r="E168" s="6"/>
      <c r="F168" s="7"/>
      <c r="G168" s="5"/>
      <c r="H168" s="8" t="str">
        <f t="shared" ca="1" si="5"/>
        <v/>
      </c>
      <c r="I168" s="3"/>
      <c r="J168" s="6"/>
    </row>
    <row r="169" spans="1:10" ht="30" customHeight="1" x14ac:dyDescent="0.25">
      <c r="A169" s="3"/>
      <c r="B169" s="4"/>
      <c r="C169" s="5"/>
      <c r="D169" s="6"/>
      <c r="E169" s="6"/>
      <c r="F169" s="7"/>
      <c r="G169" s="5"/>
      <c r="H169" s="8" t="str">
        <f t="shared" ca="1" si="5"/>
        <v/>
      </c>
      <c r="I169" s="3"/>
      <c r="J169" s="6"/>
    </row>
    <row r="170" spans="1:10" ht="30" customHeight="1" x14ac:dyDescent="0.25">
      <c r="A170" s="3"/>
      <c r="B170" s="4"/>
      <c r="C170" s="5"/>
      <c r="D170" s="6"/>
      <c r="E170" s="6"/>
      <c r="F170" s="7"/>
      <c r="G170" s="5"/>
      <c r="H170" s="8" t="str">
        <f t="shared" ca="1" si="5"/>
        <v/>
      </c>
      <c r="I170" s="3"/>
      <c r="J170" s="6"/>
    </row>
    <row r="171" spans="1:10" ht="30" customHeight="1" x14ac:dyDescent="0.25">
      <c r="A171" s="3"/>
      <c r="B171" s="4"/>
      <c r="C171" s="5"/>
      <c r="D171" s="6"/>
      <c r="E171" s="6"/>
      <c r="F171" s="7"/>
      <c r="G171" s="5"/>
      <c r="H171" s="8" t="str">
        <f t="shared" ca="1" si="5"/>
        <v/>
      </c>
      <c r="I171" s="3"/>
      <c r="J171" s="6"/>
    </row>
    <row r="172" spans="1:10" ht="30" customHeight="1" x14ac:dyDescent="0.25">
      <c r="A172" s="3"/>
      <c r="B172" s="4"/>
      <c r="C172" s="5"/>
      <c r="D172" s="6"/>
      <c r="E172" s="6"/>
      <c r="F172" s="7"/>
      <c r="G172" s="5"/>
      <c r="H172" s="8" t="str">
        <f t="shared" ca="1" si="5"/>
        <v/>
      </c>
      <c r="I172" s="3"/>
      <c r="J172" s="6"/>
    </row>
    <row r="173" spans="1:10" ht="30" customHeight="1" x14ac:dyDescent="0.25">
      <c r="A173" s="3"/>
      <c r="B173" s="4"/>
      <c r="C173" s="5"/>
      <c r="D173" s="6"/>
      <c r="E173" s="6"/>
      <c r="F173" s="7"/>
      <c r="G173" s="5"/>
      <c r="H173" s="8" t="str">
        <f t="shared" ca="1" si="5"/>
        <v/>
      </c>
      <c r="I173" s="3"/>
      <c r="J173" s="6"/>
    </row>
    <row r="174" spans="1:10" ht="30" customHeight="1" x14ac:dyDescent="0.25">
      <c r="A174" s="3"/>
      <c r="B174" s="4"/>
      <c r="C174" s="5"/>
      <c r="D174" s="6"/>
      <c r="E174" s="6"/>
      <c r="F174" s="7"/>
      <c r="G174" s="5"/>
      <c r="H174" s="8" t="str">
        <f t="shared" ca="1" si="5"/>
        <v/>
      </c>
      <c r="I174" s="3"/>
      <c r="J174" s="6"/>
    </row>
    <row r="175" spans="1:10" ht="30" customHeight="1" x14ac:dyDescent="0.25">
      <c r="A175" s="3"/>
      <c r="B175" s="4"/>
      <c r="C175" s="5"/>
      <c r="D175" s="6"/>
      <c r="E175" s="6"/>
      <c r="F175" s="7"/>
      <c r="G175" s="5"/>
      <c r="H175" s="8" t="str">
        <f t="shared" ca="1" si="5"/>
        <v/>
      </c>
      <c r="I175" s="3"/>
      <c r="J175" s="6"/>
    </row>
    <row r="176" spans="1:10" ht="30" customHeight="1" x14ac:dyDescent="0.25">
      <c r="A176" s="3"/>
      <c r="B176" s="4"/>
      <c r="C176" s="5"/>
      <c r="D176" s="6"/>
      <c r="E176" s="6"/>
      <c r="F176" s="7"/>
      <c r="G176" s="5"/>
      <c r="H176" s="8" t="str">
        <f t="shared" ca="1" si="5"/>
        <v/>
      </c>
      <c r="I176" s="3"/>
      <c r="J176" s="6"/>
    </row>
    <row r="177" spans="1:10" ht="30" customHeight="1" x14ac:dyDescent="0.25">
      <c r="A177" s="3"/>
      <c r="B177" s="4"/>
      <c r="C177" s="5"/>
      <c r="D177" s="6"/>
      <c r="E177" s="6"/>
      <c r="F177" s="7"/>
      <c r="G177" s="5"/>
      <c r="H177" s="8" t="str">
        <f t="shared" ca="1" si="5"/>
        <v/>
      </c>
      <c r="I177" s="3"/>
      <c r="J177" s="6"/>
    </row>
    <row r="178" spans="1:10" ht="30" customHeight="1" x14ac:dyDescent="0.25">
      <c r="A178" s="3"/>
      <c r="B178" s="4"/>
      <c r="C178" s="5"/>
      <c r="D178" s="6"/>
      <c r="E178" s="6"/>
      <c r="F178" s="7"/>
      <c r="G178" s="5"/>
      <c r="H178" s="8" t="str">
        <f t="shared" ca="1" si="5"/>
        <v/>
      </c>
      <c r="I178" s="3"/>
      <c r="J178" s="6"/>
    </row>
    <row r="179" spans="1:10" ht="30" customHeight="1" x14ac:dyDescent="0.25">
      <c r="A179" s="3"/>
      <c r="B179" s="4"/>
      <c r="C179" s="5"/>
      <c r="D179" s="6"/>
      <c r="E179" s="6"/>
      <c r="F179" s="7"/>
      <c r="G179" s="5"/>
      <c r="H179" s="8" t="str">
        <f t="shared" ca="1" si="5"/>
        <v/>
      </c>
      <c r="I179" s="3"/>
      <c r="J179" s="6"/>
    </row>
    <row r="180" spans="1:10" ht="30" customHeight="1" x14ac:dyDescent="0.25">
      <c r="A180" s="3"/>
      <c r="B180" s="4"/>
      <c r="C180" s="5"/>
      <c r="D180" s="6"/>
      <c r="E180" s="6"/>
      <c r="F180" s="7"/>
      <c r="G180" s="5"/>
      <c r="H180" s="8" t="str">
        <f t="shared" ca="1" si="5"/>
        <v/>
      </c>
      <c r="I180" s="3"/>
      <c r="J180" s="6"/>
    </row>
    <row r="181" spans="1:10" ht="30" customHeight="1" x14ac:dyDescent="0.25">
      <c r="A181" s="3"/>
      <c r="B181" s="4"/>
      <c r="C181" s="5"/>
      <c r="D181" s="6"/>
      <c r="E181" s="6"/>
      <c r="F181" s="7"/>
      <c r="G181" s="5"/>
      <c r="H181" s="8" t="str">
        <f t="shared" ca="1" si="5"/>
        <v/>
      </c>
      <c r="I181" s="3"/>
      <c r="J181" s="6"/>
    </row>
    <row r="182" spans="1:10" ht="30" customHeight="1" x14ac:dyDescent="0.25">
      <c r="A182" s="3"/>
      <c r="B182" s="4"/>
      <c r="C182" s="5"/>
      <c r="D182" s="6"/>
      <c r="E182" s="6"/>
      <c r="F182" s="7"/>
      <c r="G182" s="5"/>
      <c r="H182" s="8" t="str">
        <f t="shared" ca="1" si="5"/>
        <v/>
      </c>
      <c r="I182" s="3"/>
      <c r="J182" s="6"/>
    </row>
    <row r="183" spans="1:10" ht="30" customHeight="1" x14ac:dyDescent="0.25">
      <c r="A183" s="3"/>
      <c r="B183" s="4"/>
      <c r="C183" s="5"/>
      <c r="D183" s="6"/>
      <c r="E183" s="6"/>
      <c r="F183" s="7"/>
      <c r="G183" s="5"/>
      <c r="H183" s="8" t="str">
        <f t="shared" ca="1" si="5"/>
        <v/>
      </c>
      <c r="I183" s="3"/>
      <c r="J183" s="6"/>
    </row>
    <row r="184" spans="1:10" ht="30" customHeight="1" x14ac:dyDescent="0.25">
      <c r="A184" s="3"/>
      <c r="B184" s="4"/>
      <c r="C184" s="5"/>
      <c r="D184" s="6"/>
      <c r="E184" s="6"/>
      <c r="F184" s="7"/>
      <c r="G184" s="5"/>
      <c r="H184" s="8" t="str">
        <f t="shared" ca="1" si="5"/>
        <v/>
      </c>
      <c r="I184" s="3"/>
      <c r="J184" s="6"/>
    </row>
    <row r="185" spans="1:10" ht="30" customHeight="1" x14ac:dyDescent="0.25">
      <c r="A185" s="3"/>
      <c r="B185" s="4"/>
      <c r="C185" s="5"/>
      <c r="D185" s="6"/>
      <c r="E185" s="6"/>
      <c r="F185" s="7"/>
      <c r="G185" s="5"/>
      <c r="H185" s="8" t="str">
        <f t="shared" ca="1" si="5"/>
        <v/>
      </c>
      <c r="I185" s="3"/>
      <c r="J185" s="6"/>
    </row>
    <row r="186" spans="1:10" ht="30" customHeight="1" x14ac:dyDescent="0.25">
      <c r="A186" s="3"/>
      <c r="B186" s="4"/>
      <c r="C186" s="5"/>
      <c r="D186" s="6"/>
      <c r="E186" s="6"/>
      <c r="F186" s="7"/>
      <c r="G186" s="5"/>
      <c r="H186" s="8" t="str">
        <f t="shared" ca="1" si="5"/>
        <v/>
      </c>
      <c r="I186" s="3"/>
      <c r="J186" s="6"/>
    </row>
    <row r="187" spans="1:10" ht="30" customHeight="1" x14ac:dyDescent="0.25">
      <c r="A187" s="3"/>
      <c r="B187" s="4"/>
      <c r="C187" s="5"/>
      <c r="D187" s="6"/>
      <c r="E187" s="6"/>
      <c r="F187" s="7"/>
      <c r="G187" s="5"/>
      <c r="H187" s="8" t="str">
        <f t="shared" ca="1" si="5"/>
        <v/>
      </c>
      <c r="I187" s="3"/>
      <c r="J187" s="6"/>
    </row>
    <row r="188" spans="1:10" ht="30" customHeight="1" x14ac:dyDescent="0.25">
      <c r="A188" s="3"/>
      <c r="B188" s="4"/>
      <c r="C188" s="5"/>
      <c r="D188" s="6"/>
      <c r="E188" s="6"/>
      <c r="F188" s="7"/>
      <c r="G188" s="5"/>
      <c r="H188" s="8" t="str">
        <f t="shared" ca="1" si="5"/>
        <v/>
      </c>
      <c r="I188" s="3"/>
      <c r="J188" s="6"/>
    </row>
    <row r="189" spans="1:10" ht="30" customHeight="1" x14ac:dyDescent="0.25">
      <c r="A189" s="3"/>
      <c r="B189" s="4"/>
      <c r="C189" s="5"/>
      <c r="D189" s="6"/>
      <c r="E189" s="6"/>
      <c r="F189" s="7"/>
      <c r="G189" s="5"/>
      <c r="H189" s="8" t="str">
        <f t="shared" ca="1" si="5"/>
        <v/>
      </c>
      <c r="I189" s="3"/>
      <c r="J189" s="6"/>
    </row>
    <row r="190" spans="1:10" ht="30" customHeight="1" x14ac:dyDescent="0.25">
      <c r="A190" s="3"/>
      <c r="B190" s="4"/>
      <c r="C190" s="5"/>
      <c r="D190" s="6"/>
      <c r="E190" s="6"/>
      <c r="F190" s="7"/>
      <c r="G190" s="5"/>
      <c r="H190" s="8" t="str">
        <f t="shared" ca="1" si="5"/>
        <v/>
      </c>
      <c r="I190" s="3"/>
      <c r="J190" s="6"/>
    </row>
    <row r="191" spans="1:10" ht="30" customHeight="1" x14ac:dyDescent="0.25">
      <c r="A191" s="3"/>
      <c r="B191" s="4"/>
      <c r="C191" s="5"/>
      <c r="D191" s="6"/>
      <c r="E191" s="6"/>
      <c r="F191" s="7"/>
      <c r="G191" s="5"/>
      <c r="H191" s="8" t="str">
        <f t="shared" ca="1" si="5"/>
        <v/>
      </c>
      <c r="I191" s="3"/>
      <c r="J191" s="6"/>
    </row>
    <row r="192" spans="1:10" ht="30" customHeight="1" x14ac:dyDescent="0.25">
      <c r="A192" s="3"/>
      <c r="B192" s="4"/>
      <c r="C192" s="5"/>
      <c r="D192" s="6"/>
      <c r="E192" s="6"/>
      <c r="F192" s="7"/>
      <c r="G192" s="5"/>
      <c r="H192" s="8" t="str">
        <f t="shared" ca="1" si="5"/>
        <v/>
      </c>
      <c r="I192" s="3"/>
      <c r="J192" s="6"/>
    </row>
    <row r="193" spans="1:10" ht="30" customHeight="1" x14ac:dyDescent="0.25">
      <c r="A193" s="3"/>
      <c r="B193" s="4"/>
      <c r="C193" s="5"/>
      <c r="D193" s="6"/>
      <c r="E193" s="6"/>
      <c r="F193" s="7"/>
      <c r="G193" s="5"/>
      <c r="H193" s="8" t="str">
        <f t="shared" ca="1" si="5"/>
        <v/>
      </c>
      <c r="I193" s="3"/>
      <c r="J193" s="6"/>
    </row>
    <row r="194" spans="1:10" ht="30" customHeight="1" x14ac:dyDescent="0.25">
      <c r="A194" s="3"/>
      <c r="B194" s="4"/>
      <c r="C194" s="5"/>
      <c r="D194" s="6"/>
      <c r="E194" s="6"/>
      <c r="F194" s="7"/>
      <c r="G194" s="5"/>
      <c r="H194" s="8" t="str">
        <f t="shared" ca="1" si="5"/>
        <v/>
      </c>
      <c r="I194" s="3"/>
      <c r="J194" s="6"/>
    </row>
    <row r="195" spans="1:10" ht="30" customHeight="1" x14ac:dyDescent="0.25">
      <c r="A195" s="3"/>
      <c r="B195" s="4"/>
      <c r="C195" s="5"/>
      <c r="D195" s="6"/>
      <c r="E195" s="6"/>
      <c r="F195" s="7"/>
      <c r="G195" s="5"/>
      <c r="H195" s="8" t="str">
        <f t="shared" ca="1" si="5"/>
        <v/>
      </c>
      <c r="I195" s="3"/>
      <c r="J195" s="6"/>
    </row>
    <row r="196" spans="1:10" ht="30" customHeight="1" x14ac:dyDescent="0.25">
      <c r="A196" s="3"/>
      <c r="B196" s="4"/>
      <c r="C196" s="5"/>
      <c r="D196" s="6"/>
      <c r="E196" s="6"/>
      <c r="F196" s="7"/>
      <c r="G196" s="5"/>
      <c r="H196" s="8" t="str">
        <f t="shared" ca="1" si="5"/>
        <v/>
      </c>
      <c r="I196" s="3"/>
      <c r="J196" s="6"/>
    </row>
    <row r="197" spans="1:10" ht="30" customHeight="1" x14ac:dyDescent="0.25">
      <c r="A197" s="3"/>
      <c r="B197" s="4"/>
      <c r="C197" s="5"/>
      <c r="D197" s="6"/>
      <c r="E197" s="6"/>
      <c r="F197" s="7"/>
      <c r="G197" s="5"/>
      <c r="H197" s="8" t="str">
        <f t="shared" ca="1" si="5"/>
        <v/>
      </c>
      <c r="I197" s="3"/>
      <c r="J197" s="6"/>
    </row>
    <row r="198" spans="1:10" ht="30" customHeight="1" x14ac:dyDescent="0.25">
      <c r="A198" s="3"/>
      <c r="B198" s="4"/>
      <c r="C198" s="5"/>
      <c r="D198" s="6"/>
      <c r="E198" s="6"/>
      <c r="F198" s="7"/>
      <c r="G198" s="5"/>
      <c r="H198" s="8" t="str">
        <f t="shared" ca="1" si="5"/>
        <v/>
      </c>
      <c r="I198" s="3"/>
      <c r="J198" s="6"/>
    </row>
    <row r="199" spans="1:10" ht="30" customHeight="1" x14ac:dyDescent="0.25">
      <c r="A199" s="3"/>
      <c r="B199" s="4"/>
      <c r="C199" s="5"/>
      <c r="D199" s="6"/>
      <c r="E199" s="6"/>
      <c r="F199" s="7"/>
      <c r="G199" s="5"/>
      <c r="H199" s="8" t="str">
        <f t="shared" ref="H199:H230" ca="1" si="6">IF(A199="","",IF(G199="CREDITED","",TODAY()-A199))</f>
        <v/>
      </c>
      <c r="I199" s="3"/>
      <c r="J199" s="6"/>
    </row>
    <row r="200" spans="1:10" ht="30" customHeight="1" x14ac:dyDescent="0.25">
      <c r="A200" s="3"/>
      <c r="B200" s="4"/>
      <c r="C200" s="5"/>
      <c r="D200" s="6"/>
      <c r="E200" s="6"/>
      <c r="F200" s="7"/>
      <c r="G200" s="5"/>
      <c r="H200" s="8" t="str">
        <f t="shared" ca="1" si="6"/>
        <v/>
      </c>
      <c r="I200" s="3"/>
      <c r="J200" s="6"/>
    </row>
    <row r="201" spans="1:10" ht="30" customHeight="1" x14ac:dyDescent="0.25">
      <c r="A201" s="3"/>
      <c r="B201" s="4"/>
      <c r="C201" s="5"/>
      <c r="D201" s="6"/>
      <c r="E201" s="6"/>
      <c r="F201" s="7"/>
      <c r="G201" s="5"/>
      <c r="H201" s="8" t="str">
        <f t="shared" ca="1" si="6"/>
        <v/>
      </c>
      <c r="I201" s="3"/>
      <c r="J201" s="6"/>
    </row>
    <row r="202" spans="1:10" ht="30" customHeight="1" x14ac:dyDescent="0.25">
      <c r="A202" s="3"/>
      <c r="B202" s="4"/>
      <c r="C202" s="5"/>
      <c r="D202" s="6"/>
      <c r="E202" s="6"/>
      <c r="F202" s="7"/>
      <c r="G202" s="5"/>
      <c r="H202" s="8" t="str">
        <f t="shared" ca="1" si="6"/>
        <v/>
      </c>
      <c r="I202" s="3"/>
      <c r="J202" s="6"/>
    </row>
    <row r="203" spans="1:10" ht="30" customHeight="1" x14ac:dyDescent="0.25">
      <c r="A203" s="3"/>
      <c r="B203" s="4"/>
      <c r="C203" s="5"/>
      <c r="D203" s="6"/>
      <c r="E203" s="6"/>
      <c r="F203" s="7"/>
      <c r="G203" s="5"/>
      <c r="H203" s="8" t="str">
        <f t="shared" ca="1" si="6"/>
        <v/>
      </c>
      <c r="I203" s="3"/>
      <c r="J203" s="6"/>
    </row>
    <row r="204" spans="1:10" ht="30" customHeight="1" x14ac:dyDescent="0.25">
      <c r="A204" s="3"/>
      <c r="B204" s="4"/>
      <c r="C204" s="5"/>
      <c r="D204" s="6"/>
      <c r="E204" s="6"/>
      <c r="F204" s="7"/>
      <c r="G204" s="5"/>
      <c r="H204" s="8" t="str">
        <f t="shared" ca="1" si="6"/>
        <v/>
      </c>
      <c r="I204" s="3"/>
      <c r="J204" s="6"/>
    </row>
    <row r="205" spans="1:10" ht="30" customHeight="1" x14ac:dyDescent="0.25">
      <c r="A205" s="3"/>
      <c r="B205" s="4"/>
      <c r="C205" s="5"/>
      <c r="D205" s="6"/>
      <c r="E205" s="6"/>
      <c r="F205" s="7"/>
      <c r="G205" s="5"/>
      <c r="H205" s="8" t="str">
        <f t="shared" ca="1" si="6"/>
        <v/>
      </c>
      <c r="I205" s="3"/>
      <c r="J205" s="6"/>
    </row>
    <row r="206" spans="1:10" ht="30" customHeight="1" x14ac:dyDescent="0.25">
      <c r="A206" s="3"/>
      <c r="B206" s="4"/>
      <c r="C206" s="5"/>
      <c r="D206" s="6"/>
      <c r="E206" s="6"/>
      <c r="F206" s="7"/>
      <c r="G206" s="5"/>
      <c r="H206" s="8" t="str">
        <f t="shared" ca="1" si="6"/>
        <v/>
      </c>
      <c r="I206" s="3"/>
      <c r="J206" s="6"/>
    </row>
  </sheetData>
  <sheetProtection sheet="1" objects="1" scenarios="1" formatCells="0" formatColumns="0" formatRows="0" insertRows="0" deleteRows="0" sort="0" autoFilter="0"/>
  <autoFilter ref="A6:J206" xr:uid="{00000000-0009-0000-0000-000000000000}"/>
  <mergeCells count="9">
    <mergeCell ref="I3:J4"/>
    <mergeCell ref="A1:I1"/>
    <mergeCell ref="F4:H4"/>
    <mergeCell ref="A3:C3"/>
    <mergeCell ref="D4:E4"/>
    <mergeCell ref="D2:J2"/>
    <mergeCell ref="F3:H3"/>
    <mergeCell ref="A4:C4"/>
    <mergeCell ref="D3:E3"/>
  </mergeCells>
  <conditionalFormatting sqref="A7:J206">
    <cfRule type="expression" dxfId="2" priority="1" stopIfTrue="1">
      <formula>$G7="CREDITED"</formula>
    </cfRule>
    <cfRule type="expression" dxfId="1" priority="2" stopIfTrue="1">
      <formula>AND($G7&lt;&gt;"",$A7&lt;&gt;"",TODAY()-$A7&gt;14)</formula>
    </cfRule>
    <cfRule type="expression" dxfId="0" priority="3" stopIfTrue="1">
      <formula>$G7&lt;&gt;""</formula>
    </cfRule>
  </conditionalFormatting>
  <dataValidations count="2">
    <dataValidation type="list" allowBlank="1" errorTitle="Reason" error="Choose a reason from the list." sqref="E7:E206" xr:uid="{00000000-0002-0000-0000-000001000000}">
      <formula1>"Part return,Core charge,Part not delivered,Wrong or damaged part,Warranty claim,Price/billing correction,Other"</formula1>
    </dataValidation>
    <dataValidation type="list" allowBlank="1" errorTitle="Status" error="Choose OPEN or CREDITED. A promise from the counter is still OPEN." sqref="G7:G206" xr:uid="{00000000-0002-0000-0000-000002000000}">
      <formula1>"OPEN,CREDITED"</formula1>
    </dataValidation>
  </dataValidations>
  <hyperlinks>
    <hyperlink ref="D2" r:id="rId1" xr:uid="{00000000-0004-0000-0000-000000000000}"/>
  </hyperlinks>
  <pageMargins left="0.75" right="0.75" top="1" bottom="1" header="0.5" footer="0.5"/>
  <pageSetup scale="46" orientation="landscape" r:id="rId2"/>
  <headerFooter>
    <oddFooter>&amp;L&amp;9 &amp;K313D4AFree tool from shouldibuildai.com</oddFooter>
    <evenFooter>&amp;L&amp;9 &amp;K313D4AFree tool from shouldibuildai.com</evenFooter>
  </headerFooter>
  <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errorStyle="warning" allowBlank="1" errorTitle="Vendor not on your list" error="That vendor is not on your list. Click Yes to use it anyway, or add it on the My vendors tab." xr:uid="{00000000-0002-0000-0000-000000000000}">
          <x14:formula1>
            <xm:f>'My vendors'!$A$3:$A$17</xm:f>
          </x14:formula1>
          <xm:sqref>B7:B206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5A623"/>
    <pageSetUpPr fitToPage="1"/>
  </sheetPr>
  <dimension ref="A1:B57"/>
  <sheetViews>
    <sheetView showGridLines="0" workbookViewId="0"/>
  </sheetViews>
  <sheetFormatPr defaultRowHeight="15" x14ac:dyDescent="0.25"/>
  <cols>
    <col min="1" max="1" width="4" customWidth="1"/>
    <col min="2" max="2" width="100" customWidth="1"/>
  </cols>
  <sheetData>
    <row r="1" spans="1:2" ht="9.9499999999999993" customHeight="1" x14ac:dyDescent="0.25"/>
    <row r="3" spans="1:2" ht="26.1" customHeight="1" x14ac:dyDescent="0.25">
      <c r="A3" s="1"/>
      <c r="B3" s="9" t="s">
        <v>38</v>
      </c>
    </row>
    <row r="5" spans="1:2" ht="24" customHeight="1" x14ac:dyDescent="0.25">
      <c r="B5" s="10" t="s">
        <v>39</v>
      </c>
    </row>
    <row r="6" spans="1:2" ht="20.100000000000001" customHeight="1" x14ac:dyDescent="0.25">
      <c r="A6" s="11" t="s">
        <v>40</v>
      </c>
      <c r="B6" s="12" t="s">
        <v>41</v>
      </c>
    </row>
    <row r="7" spans="1:2" ht="20.100000000000001" customHeight="1" x14ac:dyDescent="0.25">
      <c r="A7" s="11" t="s">
        <v>40</v>
      </c>
      <c r="B7" s="12" t="s">
        <v>42</v>
      </c>
    </row>
    <row r="8" spans="1:2" ht="20.100000000000001" customHeight="1" x14ac:dyDescent="0.25">
      <c r="A8" s="11" t="s">
        <v>40</v>
      </c>
      <c r="B8" s="12" t="s">
        <v>43</v>
      </c>
    </row>
    <row r="10" spans="1:2" ht="24" customHeight="1" x14ac:dyDescent="0.25">
      <c r="B10" s="10" t="s">
        <v>44</v>
      </c>
    </row>
    <row r="11" spans="1:2" ht="20.100000000000001" customHeight="1" x14ac:dyDescent="0.25">
      <c r="A11" s="11" t="s">
        <v>40</v>
      </c>
      <c r="B11" s="12" t="s">
        <v>45</v>
      </c>
    </row>
    <row r="12" spans="1:2" ht="20.100000000000001" customHeight="1" x14ac:dyDescent="0.25">
      <c r="A12" s="11" t="s">
        <v>40</v>
      </c>
      <c r="B12" s="12" t="s">
        <v>46</v>
      </c>
    </row>
    <row r="13" spans="1:2" ht="20.100000000000001" customHeight="1" x14ac:dyDescent="0.25">
      <c r="A13" s="11" t="s">
        <v>40</v>
      </c>
      <c r="B13" s="12" t="s">
        <v>47</v>
      </c>
    </row>
    <row r="14" spans="1:2" ht="20.100000000000001" customHeight="1" x14ac:dyDescent="0.25">
      <c r="A14" s="11" t="s">
        <v>40</v>
      </c>
      <c r="B14" s="12" t="s">
        <v>48</v>
      </c>
    </row>
    <row r="16" spans="1:2" ht="24" customHeight="1" x14ac:dyDescent="0.25">
      <c r="B16" s="10" t="s">
        <v>49</v>
      </c>
    </row>
    <row r="17" spans="1:2" ht="20.100000000000001" customHeight="1" x14ac:dyDescent="0.25">
      <c r="A17" s="11" t="s">
        <v>40</v>
      </c>
      <c r="B17" s="12" t="s">
        <v>50</v>
      </c>
    </row>
    <row r="18" spans="1:2" ht="20.100000000000001" customHeight="1" x14ac:dyDescent="0.25">
      <c r="A18" s="11" t="s">
        <v>40</v>
      </c>
      <c r="B18" s="12" t="s">
        <v>51</v>
      </c>
    </row>
    <row r="19" spans="1:2" ht="20.100000000000001" customHeight="1" x14ac:dyDescent="0.25">
      <c r="A19" s="11" t="s">
        <v>40</v>
      </c>
      <c r="B19" s="12" t="s">
        <v>52</v>
      </c>
    </row>
    <row r="20" spans="1:2" ht="20.100000000000001" customHeight="1" x14ac:dyDescent="0.25">
      <c r="A20" s="11" t="s">
        <v>40</v>
      </c>
      <c r="B20" s="12" t="s">
        <v>53</v>
      </c>
    </row>
    <row r="22" spans="1:2" ht="24" customHeight="1" x14ac:dyDescent="0.25">
      <c r="B22" s="10" t="s">
        <v>54</v>
      </c>
    </row>
    <row r="23" spans="1:2" ht="20.100000000000001" customHeight="1" x14ac:dyDescent="0.25">
      <c r="A23" s="11" t="s">
        <v>40</v>
      </c>
      <c r="B23" s="12" t="s">
        <v>55</v>
      </c>
    </row>
    <row r="24" spans="1:2" ht="20.100000000000001" customHeight="1" x14ac:dyDescent="0.25">
      <c r="A24" s="11" t="s">
        <v>40</v>
      </c>
      <c r="B24" s="12" t="s">
        <v>56</v>
      </c>
    </row>
    <row r="26" spans="1:2" ht="24" customHeight="1" x14ac:dyDescent="0.25">
      <c r="B26" s="10" t="s">
        <v>57</v>
      </c>
    </row>
    <row r="27" spans="1:2" ht="20.100000000000001" customHeight="1" x14ac:dyDescent="0.25">
      <c r="A27" s="11" t="s">
        <v>40</v>
      </c>
      <c r="B27" s="12" t="s">
        <v>58</v>
      </c>
    </row>
    <row r="28" spans="1:2" ht="20.100000000000001" customHeight="1" x14ac:dyDescent="0.25">
      <c r="A28" s="11" t="s">
        <v>40</v>
      </c>
      <c r="B28" s="12" t="s">
        <v>59</v>
      </c>
    </row>
    <row r="29" spans="1:2" ht="20.100000000000001" customHeight="1" x14ac:dyDescent="0.25">
      <c r="A29" s="11" t="s">
        <v>40</v>
      </c>
      <c r="B29" s="12" t="s">
        <v>60</v>
      </c>
    </row>
    <row r="31" spans="1:2" ht="24" customHeight="1" x14ac:dyDescent="0.25">
      <c r="B31" s="10" t="s">
        <v>61</v>
      </c>
    </row>
    <row r="32" spans="1:2" ht="20.100000000000001" customHeight="1" x14ac:dyDescent="0.25">
      <c r="A32" s="11" t="s">
        <v>40</v>
      </c>
      <c r="B32" s="12" t="s">
        <v>62</v>
      </c>
    </row>
    <row r="33" spans="1:2" ht="20.100000000000001" customHeight="1" x14ac:dyDescent="0.25">
      <c r="A33" s="11" t="s">
        <v>40</v>
      </c>
      <c r="B33" s="12" t="s">
        <v>63</v>
      </c>
    </row>
    <row r="34" spans="1:2" ht="20.100000000000001" customHeight="1" x14ac:dyDescent="0.25">
      <c r="A34" s="11" t="s">
        <v>40</v>
      </c>
      <c r="B34" s="12" t="s">
        <v>64</v>
      </c>
    </row>
    <row r="36" spans="1:2" ht="24" customHeight="1" x14ac:dyDescent="0.25">
      <c r="B36" s="10" t="s">
        <v>65</v>
      </c>
    </row>
    <row r="37" spans="1:2" ht="20.100000000000001" customHeight="1" x14ac:dyDescent="0.25">
      <c r="A37" s="11" t="s">
        <v>40</v>
      </c>
      <c r="B37" s="12" t="s">
        <v>66</v>
      </c>
    </row>
    <row r="38" spans="1:2" ht="20.100000000000001" customHeight="1" x14ac:dyDescent="0.25">
      <c r="A38" s="11" t="s">
        <v>40</v>
      </c>
      <c r="B38" s="12" t="s">
        <v>67</v>
      </c>
    </row>
    <row r="40" spans="1:2" ht="24" customHeight="1" x14ac:dyDescent="0.25">
      <c r="B40" s="10" t="s">
        <v>68</v>
      </c>
    </row>
    <row r="41" spans="1:2" ht="20.100000000000001" customHeight="1" x14ac:dyDescent="0.25">
      <c r="A41" s="11" t="s">
        <v>40</v>
      </c>
      <c r="B41" s="12" t="s">
        <v>69</v>
      </c>
    </row>
    <row r="42" spans="1:2" ht="20.100000000000001" customHeight="1" x14ac:dyDescent="0.25">
      <c r="A42" s="11" t="s">
        <v>40</v>
      </c>
      <c r="B42" s="12" t="s">
        <v>70</v>
      </c>
    </row>
    <row r="43" spans="1:2" ht="20.100000000000001" customHeight="1" x14ac:dyDescent="0.25">
      <c r="A43" s="11" t="s">
        <v>40</v>
      </c>
      <c r="B43" s="12" t="s">
        <v>71</v>
      </c>
    </row>
    <row r="44" spans="1:2" ht="20.100000000000001" customHeight="1" x14ac:dyDescent="0.25">
      <c r="A44" s="11" t="s">
        <v>40</v>
      </c>
      <c r="B44" s="12" t="s">
        <v>72</v>
      </c>
    </row>
    <row r="46" spans="1:2" ht="24" customHeight="1" x14ac:dyDescent="0.25">
      <c r="B46" s="10" t="s">
        <v>73</v>
      </c>
    </row>
    <row r="47" spans="1:2" ht="20.100000000000001" customHeight="1" x14ac:dyDescent="0.25">
      <c r="A47" s="11" t="s">
        <v>40</v>
      </c>
      <c r="B47" s="12" t="s">
        <v>74</v>
      </c>
    </row>
    <row r="48" spans="1:2" ht="20.100000000000001" customHeight="1" x14ac:dyDescent="0.25">
      <c r="A48" s="11" t="s">
        <v>40</v>
      </c>
      <c r="B48" s="12" t="s">
        <v>75</v>
      </c>
    </row>
    <row r="50" spans="1:2" ht="24" customHeight="1" x14ac:dyDescent="0.25">
      <c r="B50" s="10" t="s">
        <v>76</v>
      </c>
    </row>
    <row r="51" spans="1:2" ht="20.100000000000001" customHeight="1" x14ac:dyDescent="0.25">
      <c r="A51" s="11" t="s">
        <v>40</v>
      </c>
      <c r="B51" s="12" t="s">
        <v>77</v>
      </c>
    </row>
    <row r="52" spans="1:2" ht="20.100000000000001" customHeight="1" x14ac:dyDescent="0.25">
      <c r="A52" s="11" t="s">
        <v>40</v>
      </c>
      <c r="B52" s="12" t="s">
        <v>78</v>
      </c>
    </row>
    <row r="53" spans="1:2" ht="20.100000000000001" customHeight="1" x14ac:dyDescent="0.25">
      <c r="A53" s="11" t="s">
        <v>40</v>
      </c>
      <c r="B53" s="12" t="s">
        <v>79</v>
      </c>
    </row>
    <row r="54" spans="1:2" ht="20.100000000000001" customHeight="1" x14ac:dyDescent="0.25">
      <c r="A54" s="11" t="s">
        <v>40</v>
      </c>
      <c r="B54" s="12" t="s">
        <v>80</v>
      </c>
    </row>
    <row r="56" spans="1:2" ht="45.95" customHeight="1" x14ac:dyDescent="0.25"/>
    <row r="57" spans="1:2" x14ac:dyDescent="0.25">
      <c r="B57" s="13" t="s">
        <v>1</v>
      </c>
    </row>
  </sheetData>
  <sheetProtection sheet="1"/>
  <hyperlinks>
    <hyperlink ref="B57" r:id="rId1" xr:uid="{00000000-0004-0000-0100-000000000000}"/>
  </hyperlinks>
  <pageMargins left="0.75" right="0.75" top="1" bottom="1" header="0.5" footer="0.5"/>
  <pageSetup scale="58" orientation="portrait" r:id="rId2"/>
  <headerFooter>
    <oddFooter>&amp;L&amp;9 &amp;K313D4AFree tool from shouldibuildai.com</oddFooter>
    <evenFooter>&amp;L&amp;9 &amp;K313D4AFree tool from shouldibuildai.com</evenFooter>
  </headerFooter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15703A"/>
    <pageSetUpPr fitToPage="1"/>
  </sheetPr>
  <dimension ref="B1:Q16"/>
  <sheetViews>
    <sheetView showGridLines="0" workbookViewId="0"/>
  </sheetViews>
  <sheetFormatPr defaultRowHeight="15" x14ac:dyDescent="0.25"/>
  <cols>
    <col min="1" max="1" width="3" customWidth="1"/>
    <col min="2" max="6" width="20" customWidth="1"/>
    <col min="7" max="8" width="16" customWidth="1"/>
    <col min="13" max="17" width="13" hidden="1" customWidth="1"/>
  </cols>
  <sheetData>
    <row r="1" spans="2:17" ht="39.950000000000003" customHeight="1" x14ac:dyDescent="0.25">
      <c r="B1" s="19" t="s">
        <v>81</v>
      </c>
      <c r="C1" s="20"/>
      <c r="D1" s="20"/>
      <c r="E1" s="20"/>
      <c r="F1" s="20"/>
      <c r="G1" s="20"/>
      <c r="H1" s="20"/>
    </row>
    <row r="2" spans="2:17" ht="8.1" customHeight="1" x14ac:dyDescent="0.25">
      <c r="M2" t="str">
        <f>IF('My vendors'!A3="","",'My vendors'!A3)</f>
        <v>O'Reilly Auto Parts</v>
      </c>
      <c r="N2">
        <f>IF(M2="",0,SUMIFS(TRACKER!$F$7:$F$206,TRACKER!$B$7:$B$206,M2,TRACKER!$G$7:$G$206,"&lt;&gt;CREDITED"))</f>
        <v>45</v>
      </c>
      <c r="P2" t="str">
        <f ca="1">TEXT(EOMONTH(TODAY(),-5),"mmm yy")</f>
        <v>Mar 26</v>
      </c>
      <c r="Q2">
        <f ca="1">SUMIFS(TRACKER!$F$7:$F$206,TRACKER!$G$7:$G$206,"CREDITED",TRACKER!$I$7:$I$206,"&gt;="&amp;EOMONTH(TODAY(),-6)+1,TRACKER!$I$7:$I$206,"&lt;="&amp;EOMONTH(TODAY(),-5))</f>
        <v>0</v>
      </c>
    </row>
    <row r="3" spans="2:17" ht="18" customHeight="1" x14ac:dyDescent="0.25">
      <c r="B3" s="32" t="s">
        <v>82</v>
      </c>
      <c r="C3" s="25"/>
      <c r="D3" s="26"/>
      <c r="F3" s="31" t="s">
        <v>83</v>
      </c>
      <c r="G3" s="25"/>
      <c r="H3" s="26"/>
      <c r="M3" t="str">
        <f>IF('My vendors'!A4="","",'My vendors'!A4)</f>
        <v>AutoZone</v>
      </c>
      <c r="N3">
        <f>IF(M3="",0,SUMIFS(TRACKER!$F$7:$F$206,TRACKER!$B$7:$B$206,M3,TRACKER!$G$7:$G$206,"&lt;&gt;CREDITED"))</f>
        <v>62.5</v>
      </c>
      <c r="P3" t="str">
        <f ca="1">TEXT(EOMONTH(TODAY(),-4),"mmm yy")</f>
        <v>Apr 26</v>
      </c>
      <c r="Q3">
        <f ca="1">SUMIFS(TRACKER!$F$7:$F$206,TRACKER!$G$7:$G$206,"CREDITED",TRACKER!$I$7:$I$206,"&gt;="&amp;EOMONTH(TODAY(),-5)+1,TRACKER!$I$7:$I$206,"&lt;="&amp;EOMONTH(TODAY(),-4))</f>
        <v>0</v>
      </c>
    </row>
    <row r="4" spans="2:17" ht="36" customHeight="1" x14ac:dyDescent="0.25">
      <c r="B4" s="33">
        <f>SUMIFS(TRACKER!F7:F206,TRACKER!G7:G206,"CREDITED")</f>
        <v>118</v>
      </c>
      <c r="C4" s="22"/>
      <c r="D4" s="23"/>
      <c r="F4" s="35">
        <f>IFERROR(SUMPRODUCT((TRACKER!G7:G206="CREDITED")*(TRACKER!I7:I206&lt;&gt;"")*(TRACKER!A7:A206&lt;&gt;"")*(TRACKER!I7:I206-TRACKER!A7:A206))/SUMPRODUCT((TRACKER!G7:G206="CREDITED")*(TRACKER!I7:I206&lt;&gt;"")*(TRACKER!A7:A206&lt;&gt;"")*1),"")</f>
        <v>12</v>
      </c>
      <c r="G4" s="22"/>
      <c r="H4" s="23"/>
      <c r="M4" t="str">
        <f>IF('My vendors'!A5="","",'My vendors'!A5)</f>
        <v>NAPA</v>
      </c>
      <c r="N4">
        <f>IF(M4="",0,SUMIFS(TRACKER!$F$7:$F$206,TRACKER!$B$7:$B$206,M4,TRACKER!$G$7:$G$206,"&lt;&gt;CREDITED"))</f>
        <v>28</v>
      </c>
      <c r="P4" t="str">
        <f ca="1">TEXT(EOMONTH(TODAY(),-3),"mmm yy")</f>
        <v>May 26</v>
      </c>
      <c r="Q4">
        <f ca="1">SUMIFS(TRACKER!$F$7:$F$206,TRACKER!$G$7:$G$206,"CREDITED",TRACKER!$I$7:$I$206,"&gt;="&amp;EOMONTH(TODAY(),-4)+1,TRACKER!$I$7:$I$206,"&lt;="&amp;EOMONTH(TODAY(),-3))</f>
        <v>0</v>
      </c>
    </row>
    <row r="5" spans="2:17" ht="9.9499999999999993" customHeight="1" x14ac:dyDescent="0.25">
      <c r="M5" t="str">
        <f>IF('My vendors'!A6="","",'My vendors'!A6)</f>
        <v>Advance Auto Parts</v>
      </c>
      <c r="N5">
        <f>IF(M5="",0,SUMIFS(TRACKER!$F$7:$F$206,TRACKER!$B$7:$B$206,M5,TRACKER!$G$7:$G$206,"&lt;&gt;CREDITED"))</f>
        <v>0</v>
      </c>
      <c r="P5" t="str">
        <f ca="1">TEXT(EOMONTH(TODAY(),-2),"mmm yy")</f>
        <v>Jun 26</v>
      </c>
      <c r="Q5">
        <f ca="1">SUMIFS(TRACKER!$F$7:$F$206,TRACKER!$G$7:$G$206,"CREDITED",TRACKER!$I$7:$I$206,"&gt;="&amp;EOMONTH(TODAY(),-3)+1,TRACKER!$I$7:$I$206,"&lt;="&amp;EOMONTH(TODAY(),-2))</f>
        <v>0</v>
      </c>
    </row>
    <row r="6" spans="2:17" ht="20.100000000000001" customHeight="1" x14ac:dyDescent="0.25">
      <c r="B6" s="34" t="s">
        <v>84</v>
      </c>
      <c r="C6" s="18"/>
      <c r="D6" s="18"/>
      <c r="E6" s="18"/>
      <c r="F6" s="18"/>
      <c r="G6" s="18"/>
      <c r="H6" s="18"/>
      <c r="M6" t="str">
        <f>IF('My vendors'!A7="","",'My vendors'!A7)</f>
        <v>WorldPac</v>
      </c>
      <c r="N6">
        <f>IF(M6="",0,SUMIFS(TRACKER!$F$7:$F$206,TRACKER!$B$7:$B$206,M6,TRACKER!$G$7:$G$206,"&lt;&gt;CREDITED"))</f>
        <v>0</v>
      </c>
      <c r="P6" t="str">
        <f ca="1">TEXT(EOMONTH(TODAY(),-1),"mmm yy")</f>
        <v>Jul 26</v>
      </c>
      <c r="Q6">
        <f ca="1">SUMIFS(TRACKER!$F$7:$F$206,TRACKER!$G$7:$G$206,"CREDITED",TRACKER!$I$7:$I$206,"&gt;="&amp;EOMONTH(TODAY(),-2)+1,TRACKER!$I$7:$I$206,"&lt;="&amp;EOMONTH(TODAY(),-1))</f>
        <v>0</v>
      </c>
    </row>
    <row r="7" spans="2:17" x14ac:dyDescent="0.25">
      <c r="M7" t="str">
        <f>IF('My vendors'!A8="","",'My vendors'!A8)</f>
        <v>LKQ</v>
      </c>
      <c r="N7">
        <f>IF(M7="",0,SUMIFS(TRACKER!$F$7:$F$206,TRACKER!$B$7:$B$206,M7,TRACKER!$G$7:$G$206,"&lt;&gt;CREDITED"))</f>
        <v>0</v>
      </c>
      <c r="P7" t="str">
        <f ca="1">TEXT(EOMONTH(TODAY(),0),"mmm yy")</f>
        <v>Aug 26</v>
      </c>
      <c r="Q7">
        <f ca="1">SUMIFS(TRACKER!$F$7:$F$206,TRACKER!$G$7:$G$206,"CREDITED",TRACKER!$I$7:$I$206,"&gt;="&amp;EOMONTH(TODAY(),-1)+1,TRACKER!$I$7:$I$206,"&lt;="&amp;EOMONTH(TODAY(),0))</f>
        <v>118</v>
      </c>
    </row>
    <row r="8" spans="2:17" x14ac:dyDescent="0.25">
      <c r="M8" t="str">
        <f>IF('My vendors'!A9="","",'My vendors'!A9)</f>
        <v>Dealer (OEM parts)</v>
      </c>
      <c r="N8">
        <f>IF(M8="",0,SUMIFS(TRACKER!$F$7:$F$206,TRACKER!$B$7:$B$206,M8,TRACKER!$G$7:$G$206,"&lt;&gt;CREDITED"))</f>
        <v>0</v>
      </c>
    </row>
    <row r="9" spans="2:17" x14ac:dyDescent="0.25">
      <c r="M9" t="str">
        <f>IF('My vendors'!A10="","",'My vendors'!A10)</f>
        <v/>
      </c>
      <c r="N9">
        <f>IF(M9="",0,SUMIFS(TRACKER!$F$7:$F$206,TRACKER!$B$7:$B$206,M9,TRACKER!$G$7:$G$206,"&lt;&gt;CREDITED"))</f>
        <v>0</v>
      </c>
    </row>
    <row r="10" spans="2:17" x14ac:dyDescent="0.25">
      <c r="M10" t="str">
        <f>IF('My vendors'!A11="","",'My vendors'!A11)</f>
        <v/>
      </c>
      <c r="N10">
        <f>IF(M10="",0,SUMIFS(TRACKER!$F$7:$F$206,TRACKER!$B$7:$B$206,M10,TRACKER!$G$7:$G$206,"&lt;&gt;CREDITED"))</f>
        <v>0</v>
      </c>
    </row>
    <row r="11" spans="2:17" x14ac:dyDescent="0.25">
      <c r="M11" t="str">
        <f>IF('My vendors'!A12="","",'My vendors'!A12)</f>
        <v/>
      </c>
      <c r="N11">
        <f>IF(M11="",0,SUMIFS(TRACKER!$F$7:$F$206,TRACKER!$B$7:$B$206,M11,TRACKER!$G$7:$G$206,"&lt;&gt;CREDITED"))</f>
        <v>0</v>
      </c>
    </row>
    <row r="12" spans="2:17" x14ac:dyDescent="0.25">
      <c r="M12" t="str">
        <f>IF('My vendors'!A13="","",'My vendors'!A13)</f>
        <v/>
      </c>
      <c r="N12">
        <f>IF(M12="",0,SUMIFS(TRACKER!$F$7:$F$206,TRACKER!$B$7:$B$206,M12,TRACKER!$G$7:$G$206,"&lt;&gt;CREDITED"))</f>
        <v>0</v>
      </c>
    </row>
    <row r="13" spans="2:17" x14ac:dyDescent="0.25">
      <c r="M13" t="str">
        <f>IF('My vendors'!A14="","",'My vendors'!A14)</f>
        <v/>
      </c>
      <c r="N13">
        <f>IF(M13="",0,SUMIFS(TRACKER!$F$7:$F$206,TRACKER!$B$7:$B$206,M13,TRACKER!$G$7:$G$206,"&lt;&gt;CREDITED"))</f>
        <v>0</v>
      </c>
    </row>
    <row r="14" spans="2:17" x14ac:dyDescent="0.25">
      <c r="M14" t="str">
        <f>IF('My vendors'!A15="","",'My vendors'!A15)</f>
        <v/>
      </c>
      <c r="N14">
        <f>IF(M14="",0,SUMIFS(TRACKER!$F$7:$F$206,TRACKER!$B$7:$B$206,M14,TRACKER!$G$7:$G$206,"&lt;&gt;CREDITED"))</f>
        <v>0</v>
      </c>
    </row>
    <row r="15" spans="2:17" x14ac:dyDescent="0.25">
      <c r="M15" t="str">
        <f>IF('My vendors'!A16="","",'My vendors'!A16)</f>
        <v/>
      </c>
      <c r="N15">
        <f>IF(M15="",0,SUMIFS(TRACKER!$F$7:$F$206,TRACKER!$B$7:$B$206,M15,TRACKER!$G$7:$G$206,"&lt;&gt;CREDITED"))</f>
        <v>0</v>
      </c>
    </row>
    <row r="16" spans="2:17" x14ac:dyDescent="0.25">
      <c r="M16" t="str">
        <f>IF('My vendors'!A17="","",'My vendors'!A17)</f>
        <v/>
      </c>
      <c r="N16">
        <f>IF(M16="",0,SUMIFS(TRACKER!$F$7:$F$206,TRACKER!$B$7:$B$206,M16,TRACKER!$G$7:$G$206,"&lt;&gt;CREDITED"))</f>
        <v>0</v>
      </c>
    </row>
  </sheetData>
  <sheetProtection sheet="1" objects="1" scenarios="1"/>
  <mergeCells count="6">
    <mergeCell ref="B3:D3"/>
    <mergeCell ref="B1:H1"/>
    <mergeCell ref="B4:D4"/>
    <mergeCell ref="B6:H6"/>
    <mergeCell ref="F4:H4"/>
    <mergeCell ref="F3:H3"/>
  </mergeCells>
  <pageMargins left="0.75" right="0.75" top="1" bottom="1" header="0.5" footer="0.5"/>
  <pageSetup scale="66" orientation="portrait" r:id="rId1"/>
  <headerFooter>
    <oddFooter>&amp;L&amp;9 &amp;K313D4AFree tool from shouldibuildai.com</oddFooter>
    <evenFooter>&amp;L&amp;9 &amp;K313D4AFree tool from shouldibuildai.com</even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5A6B82"/>
    <pageSetUpPr fitToPage="1"/>
  </sheetPr>
  <dimension ref="A1:B17"/>
  <sheetViews>
    <sheetView showGridLines="0" workbookViewId="0">
      <selection sqref="A1:B1"/>
    </sheetView>
  </sheetViews>
  <sheetFormatPr defaultRowHeight="15" x14ac:dyDescent="0.25"/>
  <cols>
    <col min="1" max="1" width="34" customWidth="1"/>
    <col min="2" max="2" width="60" customWidth="1"/>
  </cols>
  <sheetData>
    <row r="1" spans="1:2" ht="39.950000000000003" customHeight="1" x14ac:dyDescent="0.25">
      <c r="A1" s="19" t="s">
        <v>85</v>
      </c>
      <c r="B1" s="20"/>
    </row>
    <row r="2" spans="1:2" ht="24" customHeight="1" x14ac:dyDescent="0.25">
      <c r="A2" s="15" t="s">
        <v>86</v>
      </c>
      <c r="B2" s="14" t="s">
        <v>87</v>
      </c>
    </row>
    <row r="3" spans="1:2" ht="21.95" customHeight="1" x14ac:dyDescent="0.25">
      <c r="A3" s="16" t="s">
        <v>16</v>
      </c>
      <c r="B3" s="14" t="s">
        <v>88</v>
      </c>
    </row>
    <row r="4" spans="1:2" ht="21.95" customHeight="1" x14ac:dyDescent="0.25">
      <c r="A4" s="16" t="s">
        <v>22</v>
      </c>
      <c r="B4" s="14" t="s">
        <v>89</v>
      </c>
    </row>
    <row r="5" spans="1:2" ht="21.95" customHeight="1" x14ac:dyDescent="0.25">
      <c r="A5" s="16" t="s">
        <v>27</v>
      </c>
    </row>
    <row r="6" spans="1:2" ht="21.95" customHeight="1" x14ac:dyDescent="0.25">
      <c r="A6" s="16" t="s">
        <v>90</v>
      </c>
      <c r="B6" s="14" t="s">
        <v>91</v>
      </c>
    </row>
    <row r="7" spans="1:2" ht="21.95" customHeight="1" x14ac:dyDescent="0.25">
      <c r="A7" s="16" t="s">
        <v>32</v>
      </c>
    </row>
    <row r="8" spans="1:2" ht="21.95" customHeight="1" x14ac:dyDescent="0.25">
      <c r="A8" s="16" t="s">
        <v>92</v>
      </c>
      <c r="B8" s="14" t="s">
        <v>93</v>
      </c>
    </row>
    <row r="9" spans="1:2" ht="21.95" customHeight="1" x14ac:dyDescent="0.25">
      <c r="A9" s="16" t="s">
        <v>94</v>
      </c>
      <c r="B9" s="14" t="s">
        <v>95</v>
      </c>
    </row>
    <row r="10" spans="1:2" ht="21.95" customHeight="1" x14ac:dyDescent="0.25">
      <c r="A10" s="16"/>
    </row>
    <row r="11" spans="1:2" ht="21.95" customHeight="1" x14ac:dyDescent="0.25">
      <c r="A11" s="16"/>
    </row>
    <row r="12" spans="1:2" ht="21.95" customHeight="1" x14ac:dyDescent="0.25">
      <c r="A12" s="16"/>
    </row>
    <row r="13" spans="1:2" ht="21.95" customHeight="1" x14ac:dyDescent="0.25">
      <c r="A13" s="16"/>
    </row>
    <row r="14" spans="1:2" ht="21.95" customHeight="1" x14ac:dyDescent="0.25">
      <c r="A14" s="16"/>
    </row>
    <row r="15" spans="1:2" ht="21.95" customHeight="1" x14ac:dyDescent="0.25">
      <c r="A15" s="16"/>
    </row>
    <row r="16" spans="1:2" ht="21.95" customHeight="1" x14ac:dyDescent="0.25">
      <c r="A16" s="16"/>
    </row>
    <row r="17" spans="1:1" ht="21.95" customHeight="1" x14ac:dyDescent="0.25">
      <c r="A17" s="16"/>
    </row>
  </sheetData>
  <sheetProtection sheet="1"/>
  <mergeCells count="1">
    <mergeCell ref="A1:B1"/>
  </mergeCells>
  <pageMargins left="0.75" right="0.75" top="1" bottom="1" header="0.5" footer="0.5"/>
  <pageSetup scale="94" orientation="portrait" r:id="rId1"/>
  <headerFooter>
    <oddFooter>&amp;L&amp;9 &amp;K313D4AFree tool from shouldibuildai.com</oddFooter>
    <evenFooter>&amp;L&amp;9 &amp;K313D4AFree tool from shouldibuildai.com</even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TRACKER</vt:lpstr>
      <vt:lpstr>START HERE</vt:lpstr>
      <vt:lpstr>DASHBOARD</vt:lpstr>
      <vt:lpstr>My vendors</vt:lpstr>
      <vt:lpstr>'My vendors'!Print_Area</vt:lpstr>
      <vt:lpstr>'START HERE'!Print_Area</vt:lpstr>
      <vt:lpstr>TRACKER!Print_Area</vt:lpstr>
      <vt:lpstr>TRACKER!Print_Titles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Thinh Nguyen</cp:lastModifiedBy>
  <cp:lastPrinted>2026-08-26T06:25:15Z</cp:lastPrinted>
  <dcterms:created xsi:type="dcterms:W3CDTF">2026-08-26T06:25:04Z</dcterms:created>
  <dcterms:modified xsi:type="dcterms:W3CDTF">2026-08-26T06:25:15Z</dcterms:modified>
</cp:coreProperties>
</file>